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7" rupBuild="9303"/>
  <workbookPr/>
  <bookViews>
    <workbookView xWindow="-120" yWindow="-60" windowWidth="24240" windowHeight="13680"/>
  </bookViews>
  <sheets>
    <sheet name="品牌" sheetId="2" r:id="rId1"/>
    <sheet name="评分细则表" sheetId="1" state="hidden" r:id="rId2"/>
    <sheet name="企业" sheetId="3" r:id="rId3"/>
  </sheets>
  <externalReferences>
    <externalReference r:id="rId4"/>
  </externalReferences>
  <definedNames>
    <definedName name="_xlnm._FilterDatabase" localSheetId="0" hidden="1">品牌!$A$2:$F$113</definedName>
    <definedName name="_xlnm._FilterDatabase" localSheetId="1" hidden="1">评分细则表!$A$3:$AD$151</definedName>
  </definedNames>
  <calcPr calcId="14562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113" i="2" l="1"/>
  <c r="C112" i="2"/>
  <c r="C111" i="2"/>
  <c r="C110" i="2"/>
  <c r="C109" i="2"/>
  <c r="C108" i="2"/>
  <c r="C107" i="2"/>
  <c r="C100" i="2"/>
  <c r="C98" i="2"/>
  <c r="C95" i="2"/>
  <c r="C94" i="2"/>
  <c r="C93" i="2"/>
  <c r="C91" i="2"/>
  <c r="C90" i="2"/>
  <c r="C89" i="2"/>
  <c r="C88" i="2"/>
  <c r="C83" i="2"/>
  <c r="C82" i="2"/>
  <c r="C81" i="2"/>
  <c r="C80" i="2"/>
  <c r="C79" i="2"/>
  <c r="C78" i="2"/>
  <c r="C77" i="2"/>
  <c r="C76" i="2"/>
  <c r="C75" i="2"/>
  <c r="C74" i="2"/>
  <c r="C73" i="2"/>
  <c r="C72" i="2"/>
  <c r="C71" i="2"/>
  <c r="C70" i="2"/>
  <c r="C69" i="2"/>
  <c r="C68" i="2"/>
  <c r="C67" i="2"/>
  <c r="C66" i="2"/>
  <c r="C65" i="2"/>
  <c r="C64" i="2"/>
  <c r="C63" i="2"/>
  <c r="C62" i="2"/>
  <c r="C61" i="2"/>
  <c r="C60" i="2"/>
  <c r="C59" i="2"/>
  <c r="C58" i="2"/>
  <c r="C53" i="2"/>
  <c r="C52" i="2"/>
  <c r="C51" i="2"/>
  <c r="C50" i="2"/>
  <c r="C49" i="2"/>
  <c r="C48" i="2"/>
  <c r="C47" i="2"/>
  <c r="C46" i="2"/>
  <c r="C45" i="2"/>
  <c r="C44" i="2"/>
  <c r="C43" i="2"/>
  <c r="C42" i="2"/>
  <c r="C41" i="2"/>
  <c r="C40" i="2"/>
  <c r="C39" i="2"/>
  <c r="C38" i="2"/>
  <c r="C37" i="2"/>
  <c r="C36" i="2"/>
  <c r="C35" i="2"/>
  <c r="C34" i="2"/>
  <c r="C33" i="2"/>
  <c r="C32" i="2"/>
  <c r="C31" i="2"/>
  <c r="C30" i="2"/>
  <c r="C29" i="2"/>
  <c r="C28" i="2"/>
  <c r="C27" i="2"/>
  <c r="C26" i="2"/>
  <c r="C25" i="2"/>
  <c r="C24" i="2"/>
  <c r="C23" i="2"/>
  <c r="C22" i="2"/>
  <c r="C17" i="2"/>
  <c r="C16" i="2"/>
  <c r="C15" i="2"/>
  <c r="C12" i="2"/>
  <c r="C11" i="2"/>
  <c r="C10" i="2"/>
  <c r="C9" i="2"/>
  <c r="C7" i="2"/>
  <c r="C6" i="2"/>
  <c r="C5" i="2"/>
  <c r="C4" i="2"/>
  <c r="C3" i="2"/>
  <c r="C5" i="1"/>
  <c r="C6" i="1"/>
  <c r="C7" i="1"/>
  <c r="C8" i="1"/>
  <c r="C9" i="1"/>
  <c r="C10" i="1"/>
  <c r="C11" i="1"/>
  <c r="C12" i="1"/>
  <c r="C13" i="1"/>
  <c r="C16" i="1"/>
  <c r="C17" i="1"/>
  <c r="C18" i="1"/>
  <c r="C19" i="1"/>
  <c r="C20" i="1"/>
  <c r="C21" i="1"/>
  <c r="C23" i="1"/>
  <c r="C24" i="1"/>
  <c r="C25" i="1"/>
  <c r="C26" i="1"/>
  <c r="C27" i="1"/>
  <c r="C28" i="1"/>
  <c r="C29" i="1"/>
  <c r="C30" i="1"/>
  <c r="C31" i="1"/>
  <c r="C32" i="1"/>
  <c r="C33" i="1"/>
  <c r="C34" i="1"/>
  <c r="C35" i="1"/>
  <c r="C36" i="1"/>
  <c r="C37" i="1"/>
  <c r="C38" i="1"/>
  <c r="C39" i="1"/>
  <c r="C40" i="1"/>
  <c r="C41" i="1"/>
  <c r="C42" i="1"/>
  <c r="C43" i="1"/>
  <c r="C44" i="1"/>
  <c r="C45" i="1"/>
  <c r="C46" i="1"/>
  <c r="C47" i="1"/>
  <c r="C48" i="1"/>
  <c r="C49" i="1"/>
  <c r="C50" i="1"/>
  <c r="C51" i="1"/>
  <c r="C52" i="1"/>
  <c r="C53" i="1"/>
  <c r="C54" i="1"/>
  <c r="C56" i="1"/>
  <c r="C57" i="1"/>
  <c r="C58" i="1"/>
  <c r="C59" i="1"/>
  <c r="C60" i="1"/>
  <c r="C61" i="1"/>
  <c r="C62" i="1"/>
  <c r="C63" i="1"/>
  <c r="C64" i="1"/>
  <c r="C65" i="1"/>
  <c r="C66" i="1"/>
  <c r="C67" i="1"/>
  <c r="C68" i="1"/>
  <c r="C69" i="1"/>
  <c r="C70" i="1"/>
  <c r="C71" i="1"/>
  <c r="C72" i="1"/>
  <c r="C73" i="1"/>
  <c r="C74" i="1"/>
  <c r="C75" i="1"/>
  <c r="C76" i="1"/>
  <c r="C77" i="1"/>
  <c r="C78" i="1"/>
  <c r="C79" i="1"/>
  <c r="C80" i="1"/>
  <c r="C81" i="1"/>
  <c r="C82" i="1"/>
  <c r="C83" i="1"/>
  <c r="C84" i="1"/>
  <c r="C88" i="1"/>
  <c r="C89" i="1"/>
  <c r="C90" i="1"/>
  <c r="C91" i="1"/>
  <c r="C92" i="1"/>
  <c r="C94" i="1"/>
  <c r="C95" i="1"/>
  <c r="C96" i="1"/>
  <c r="C97" i="1"/>
  <c r="C98" i="1"/>
  <c r="C99" i="1"/>
  <c r="C101" i="1"/>
  <c r="C103" i="1"/>
  <c r="C104" i="1"/>
  <c r="C105" i="1"/>
  <c r="C106" i="1"/>
  <c r="C107" i="1"/>
  <c r="C108" i="1"/>
  <c r="C109" i="1"/>
  <c r="C110" i="1"/>
  <c r="C111" i="1"/>
  <c r="C112" i="1"/>
  <c r="C113" i="1"/>
  <c r="C114" i="1"/>
  <c r="C115" i="1"/>
  <c r="C117" i="1"/>
  <c r="C118" i="1"/>
  <c r="C120" i="1"/>
  <c r="C121" i="1"/>
  <c r="C122" i="1"/>
  <c r="C123" i="1"/>
  <c r="C124" i="1"/>
  <c r="C125" i="1"/>
  <c r="C126" i="1"/>
  <c r="C127" i="1"/>
  <c r="C128" i="1"/>
  <c r="C129" i="1"/>
  <c r="C130" i="1"/>
  <c r="C131" i="1"/>
  <c r="C132" i="1"/>
  <c r="C133" i="1"/>
  <c r="C134" i="1"/>
  <c r="C136" i="1"/>
  <c r="C137" i="1"/>
  <c r="C138" i="1"/>
  <c r="C139" i="1"/>
  <c r="C140" i="1"/>
  <c r="C141" i="1"/>
  <c r="C142" i="1"/>
  <c r="C143" i="1"/>
  <c r="C144" i="1"/>
  <c r="C145" i="1"/>
  <c r="C146" i="1"/>
  <c r="C147" i="1"/>
  <c r="C148" i="1"/>
  <c r="C149" i="1"/>
  <c r="C150" i="1"/>
  <c r="C151" i="1"/>
  <c r="C4" i="1"/>
  <c r="A4" i="1"/>
  <c r="A5" i="1"/>
  <c r="A6" i="1"/>
  <c r="A7" i="1"/>
  <c r="A8" i="1"/>
  <c r="A9" i="1"/>
  <c r="A10" i="1"/>
  <c r="A11" i="1"/>
  <c r="A12" i="1"/>
  <c r="A13" i="1"/>
  <c r="A14" i="1"/>
  <c r="A15" i="1"/>
  <c r="A16" i="1"/>
  <c r="A17" i="1"/>
  <c r="A18" i="1"/>
  <c r="A19" i="1"/>
  <c r="A20" i="1"/>
  <c r="A21" i="1"/>
  <c r="A22" i="1"/>
  <c r="A23" i="1"/>
  <c r="A24" i="1"/>
  <c r="A25" i="1"/>
  <c r="A26" i="1"/>
  <c r="A27" i="1"/>
  <c r="A28" i="1"/>
  <c r="A29" i="1"/>
  <c r="A30" i="1"/>
  <c r="A31" i="1"/>
  <c r="A32" i="1"/>
  <c r="A33" i="1"/>
  <c r="A34" i="1"/>
  <c r="A35" i="1"/>
  <c r="A36" i="1"/>
  <c r="A37" i="1"/>
  <c r="A38" i="1"/>
  <c r="A39" i="1"/>
  <c r="A40" i="1"/>
  <c r="A41" i="1"/>
  <c r="A42" i="1"/>
  <c r="A43" i="1"/>
  <c r="A44" i="1"/>
  <c r="A45" i="1"/>
  <c r="A46" i="1"/>
  <c r="A47" i="1"/>
  <c r="A48" i="1"/>
  <c r="A49" i="1"/>
  <c r="A50" i="1"/>
  <c r="A51" i="1"/>
  <c r="A52" i="1"/>
  <c r="A53" i="1"/>
  <c r="A54" i="1"/>
  <c r="A55" i="1"/>
  <c r="A56" i="1"/>
  <c r="A57" i="1"/>
  <c r="A58" i="1"/>
  <c r="A59" i="1"/>
  <c r="A60" i="1"/>
  <c r="A61" i="1"/>
  <c r="A62" i="1"/>
  <c r="A63" i="1"/>
  <c r="A64" i="1"/>
  <c r="A65" i="1"/>
  <c r="A66" i="1"/>
  <c r="A67" i="1"/>
  <c r="A68" i="1"/>
  <c r="A69" i="1"/>
  <c r="A70" i="1"/>
  <c r="A71" i="1"/>
  <c r="A72" i="1"/>
  <c r="A73" i="1"/>
  <c r="A74" i="1"/>
  <c r="A75" i="1"/>
  <c r="A76" i="1"/>
  <c r="A77" i="1"/>
  <c r="A78" i="1"/>
  <c r="A79" i="1"/>
  <c r="A80" i="1"/>
  <c r="A81" i="1"/>
  <c r="A82" i="1"/>
  <c r="A83" i="1"/>
  <c r="A84" i="1"/>
  <c r="A85" i="1"/>
  <c r="A86" i="1"/>
  <c r="A87" i="1"/>
  <c r="A88" i="1"/>
  <c r="A89" i="1"/>
  <c r="A90" i="1"/>
  <c r="A91" i="1"/>
  <c r="A92" i="1"/>
  <c r="A93" i="1"/>
  <c r="A94" i="1"/>
  <c r="A95" i="1"/>
  <c r="A96" i="1"/>
  <c r="A97" i="1"/>
  <c r="A98" i="1"/>
  <c r="A99" i="1"/>
  <c r="A100" i="1"/>
  <c r="A101" i="1"/>
  <c r="A102" i="1"/>
  <c r="A103" i="1"/>
  <c r="A104" i="1"/>
  <c r="A105" i="1"/>
  <c r="A106" i="1"/>
  <c r="A107" i="1"/>
  <c r="A108" i="1"/>
  <c r="A109" i="1"/>
  <c r="A110" i="1"/>
  <c r="A111" i="1"/>
  <c r="A112" i="1"/>
  <c r="A113" i="1"/>
  <c r="A114" i="1"/>
  <c r="A115" i="1"/>
  <c r="A116" i="1"/>
  <c r="A117" i="1"/>
  <c r="A118" i="1"/>
  <c r="A119" i="1"/>
  <c r="A120" i="1"/>
  <c r="A121" i="1"/>
  <c r="A122" i="1"/>
  <c r="A123" i="1"/>
  <c r="A124" i="1"/>
  <c r="A125" i="1"/>
  <c r="A126" i="1"/>
  <c r="A127" i="1"/>
  <c r="A128" i="1"/>
  <c r="A129" i="1"/>
  <c r="A130" i="1"/>
  <c r="A131" i="1"/>
  <c r="A132" i="1"/>
  <c r="A133" i="1"/>
  <c r="A134" i="1"/>
  <c r="A135" i="1"/>
  <c r="A136" i="1"/>
  <c r="A137" i="1"/>
  <c r="A138" i="1"/>
  <c r="A139" i="1"/>
  <c r="A140" i="1"/>
  <c r="A141" i="1"/>
  <c r="A142" i="1"/>
  <c r="A143" i="1"/>
  <c r="A144" i="1"/>
  <c r="A145" i="1"/>
  <c r="A146" i="1"/>
  <c r="A147" i="1"/>
  <c r="A148" i="1"/>
  <c r="A149" i="1"/>
  <c r="A150" i="1"/>
  <c r="A151" i="1"/>
  <c r="AC143" i="1"/>
  <c r="AC133" i="1"/>
  <c r="AC147" i="1"/>
  <c r="AC140" i="1"/>
  <c r="AC151" i="1"/>
  <c r="AC150" i="1"/>
  <c r="AC135" i="1"/>
  <c r="AC148" i="1"/>
  <c r="AC136" i="1"/>
  <c r="AC145" i="1"/>
  <c r="AC134" i="1"/>
  <c r="AC137" i="1"/>
  <c r="AC138" i="1"/>
  <c r="AC146" i="1"/>
  <c r="AC141" i="1"/>
  <c r="AC142" i="1"/>
  <c r="AC131" i="1"/>
  <c r="AC132" i="1"/>
  <c r="AC149" i="1"/>
  <c r="AC144" i="1"/>
  <c r="AC139" i="1"/>
  <c r="AC130" i="1"/>
  <c r="AC129" i="1"/>
  <c r="AC128" i="1"/>
  <c r="AC127" i="1"/>
  <c r="AC126" i="1"/>
  <c r="AC125" i="1"/>
  <c r="AC124" i="1"/>
  <c r="AC123" i="1"/>
  <c r="AC122" i="1"/>
  <c r="AC121" i="1"/>
  <c r="AC120" i="1"/>
  <c r="AC119" i="1"/>
  <c r="AC118" i="1"/>
  <c r="AC117" i="1"/>
  <c r="AC116" i="1"/>
  <c r="AC115" i="1"/>
  <c r="AC114" i="1"/>
  <c r="AC113" i="1"/>
  <c r="AC112" i="1"/>
  <c r="AC111" i="1"/>
  <c r="AC110" i="1"/>
  <c r="AC109" i="1"/>
  <c r="AC108" i="1"/>
  <c r="AC107" i="1"/>
  <c r="AC106" i="1"/>
  <c r="AC105" i="1"/>
  <c r="AC104" i="1"/>
  <c r="AC103" i="1"/>
  <c r="AC102" i="1"/>
  <c r="AC101" i="1"/>
  <c r="AC100" i="1"/>
  <c r="AC99" i="1"/>
  <c r="AC98" i="1"/>
  <c r="AC97" i="1"/>
  <c r="AC96" i="1"/>
  <c r="AC95" i="1"/>
  <c r="AC94" i="1"/>
  <c r="AC93" i="1"/>
  <c r="AC92" i="1"/>
  <c r="AC91" i="1"/>
  <c r="AC90" i="1"/>
  <c r="AC89" i="1"/>
  <c r="AC88" i="1"/>
  <c r="AC87" i="1"/>
  <c r="AC86" i="1"/>
  <c r="AC85" i="1"/>
  <c r="AC84" i="1"/>
  <c r="AC83" i="1"/>
  <c r="AC82" i="1"/>
  <c r="AC81" i="1"/>
  <c r="AC80" i="1"/>
  <c r="AC79" i="1"/>
  <c r="AC78" i="1"/>
  <c r="AC77" i="1"/>
  <c r="AC76" i="1"/>
  <c r="AC75" i="1"/>
  <c r="AC74" i="1"/>
  <c r="AC73" i="1"/>
  <c r="AC72" i="1"/>
  <c r="AC71" i="1"/>
  <c r="AC70" i="1"/>
  <c r="AC69" i="1"/>
  <c r="AC68" i="1"/>
  <c r="AC67" i="1"/>
  <c r="AC66" i="1"/>
  <c r="AC65" i="1"/>
  <c r="AC64" i="1"/>
  <c r="AC63" i="1"/>
  <c r="AC62" i="1"/>
  <c r="AC61" i="1"/>
  <c r="AC60" i="1"/>
  <c r="AC59" i="1"/>
  <c r="AC58" i="1"/>
  <c r="AC57" i="1"/>
  <c r="AC56" i="1"/>
  <c r="AC55" i="1"/>
  <c r="AC54" i="1"/>
  <c r="AC53" i="1"/>
  <c r="AC52" i="1"/>
  <c r="AC51" i="1"/>
  <c r="AC50" i="1"/>
  <c r="AC49" i="1"/>
  <c r="AC48" i="1"/>
  <c r="AC47" i="1"/>
  <c r="AC46" i="1"/>
  <c r="AC45" i="1"/>
  <c r="AC44" i="1"/>
  <c r="AC43" i="1"/>
  <c r="AC42" i="1"/>
  <c r="AC41" i="1"/>
  <c r="AC40" i="1"/>
  <c r="AC39" i="1"/>
  <c r="AC38" i="1"/>
  <c r="AC37" i="1"/>
  <c r="AC36" i="1"/>
  <c r="AC35" i="1"/>
  <c r="AC34" i="1"/>
  <c r="AC33" i="1"/>
  <c r="AC32" i="1"/>
  <c r="AC31" i="1"/>
  <c r="AC30" i="1"/>
  <c r="AC29" i="1"/>
  <c r="AC28" i="1"/>
  <c r="AC27" i="1"/>
  <c r="AC26" i="1"/>
  <c r="AC25" i="1"/>
  <c r="AC24" i="1"/>
  <c r="AC23" i="1"/>
  <c r="AC22" i="1"/>
  <c r="AC21" i="1"/>
  <c r="AC20" i="1"/>
  <c r="AC19" i="1"/>
  <c r="AC18" i="1"/>
  <c r="AC17" i="1"/>
  <c r="AC16" i="1"/>
  <c r="AC15" i="1"/>
  <c r="AC14" i="1"/>
  <c r="AC13" i="1"/>
  <c r="AC12" i="1"/>
  <c r="AC11" i="1"/>
  <c r="AC10" i="1"/>
  <c r="AC9" i="1"/>
  <c r="AC8" i="1"/>
  <c r="AC7" i="1"/>
  <c r="AC6" i="1"/>
  <c r="AC5" i="1"/>
  <c r="AC4" i="1"/>
  <c r="A113" i="2"/>
  <c r="A112" i="2"/>
  <c r="A111" i="2"/>
  <c r="A110" i="2"/>
  <c r="A109" i="2"/>
  <c r="A108" i="2"/>
  <c r="A107" i="2"/>
  <c r="A106" i="2"/>
  <c r="A105" i="2"/>
  <c r="A104" i="2"/>
  <c r="A103" i="2"/>
  <c r="A102" i="2"/>
  <c r="A101" i="2"/>
  <c r="A100" i="2"/>
  <c r="A99" i="2"/>
  <c r="A98" i="2"/>
  <c r="A97" i="2"/>
  <c r="A96" i="2"/>
  <c r="A95" i="2"/>
  <c r="A94" i="2"/>
  <c r="A93" i="2"/>
  <c r="A92" i="2"/>
  <c r="A91" i="2"/>
  <c r="A90" i="2"/>
  <c r="A89" i="2"/>
  <c r="A88" i="2"/>
  <c r="A87" i="2"/>
  <c r="A86" i="2"/>
  <c r="A85" i="2"/>
  <c r="A84" i="2"/>
  <c r="A83" i="2"/>
  <c r="A82" i="2"/>
  <c r="A81" i="2"/>
  <c r="A80" i="2"/>
  <c r="A79" i="2"/>
  <c r="A78" i="2"/>
  <c r="A77" i="2"/>
  <c r="A76" i="2"/>
  <c r="A75" i="2"/>
  <c r="A74" i="2"/>
  <c r="A73" i="2"/>
  <c r="A72" i="2"/>
  <c r="A71" i="2"/>
  <c r="A70" i="2"/>
  <c r="A69" i="2"/>
  <c r="A68" i="2"/>
  <c r="A67" i="2"/>
  <c r="A66" i="2"/>
  <c r="A65" i="2"/>
  <c r="A64" i="2"/>
  <c r="A63" i="2"/>
  <c r="A62" i="2"/>
  <c r="A61" i="2"/>
  <c r="A60" i="2"/>
  <c r="A59" i="2"/>
  <c r="A58" i="2"/>
  <c r="A57" i="2"/>
  <c r="A56" i="2"/>
  <c r="A55" i="2"/>
  <c r="A54" i="2"/>
  <c r="A53" i="2"/>
  <c r="A52" i="2"/>
  <c r="A51" i="2"/>
  <c r="A50" i="2"/>
  <c r="A49" i="2"/>
  <c r="A48" i="2"/>
  <c r="A47" i="2"/>
  <c r="A46" i="2"/>
  <c r="A45" i="2"/>
  <c r="A44" i="2"/>
  <c r="A43" i="2"/>
  <c r="A42" i="2"/>
  <c r="A41" i="2"/>
  <c r="A40" i="2"/>
  <c r="A39" i="2"/>
  <c r="A38" i="2"/>
  <c r="A37" i="2"/>
  <c r="A36" i="2"/>
  <c r="A35" i="2"/>
  <c r="A34" i="2"/>
  <c r="A33" i="2"/>
  <c r="A32" i="2"/>
  <c r="A31" i="2"/>
  <c r="A30" i="2"/>
  <c r="A29" i="2"/>
  <c r="A28" i="2"/>
  <c r="A27" i="2"/>
  <c r="A26" i="2"/>
  <c r="A25" i="2"/>
  <c r="A24" i="2"/>
  <c r="A23" i="2"/>
  <c r="A22" i="2"/>
  <c r="A21" i="2"/>
  <c r="A20" i="2"/>
  <c r="A19" i="2"/>
  <c r="A18" i="2"/>
  <c r="A17" i="2"/>
  <c r="A16" i="2"/>
  <c r="A15" i="2"/>
  <c r="A14" i="2"/>
  <c r="A13" i="2"/>
  <c r="A12" i="2"/>
  <c r="A11" i="2"/>
  <c r="A10" i="2"/>
  <c r="A9" i="2"/>
  <c r="A8" i="2"/>
  <c r="A7" i="2"/>
  <c r="A6" i="2"/>
  <c r="A5" i="2"/>
  <c r="A4" i="2"/>
  <c r="A3" i="2"/>
</calcChain>
</file>

<file path=xl/sharedStrings.xml><?xml version="1.0" encoding="utf-8"?>
<sst xmlns="http://schemas.openxmlformats.org/spreadsheetml/2006/main" count="729" uniqueCount="289">
  <si>
    <t>2022年度“安徽出口品牌”评分表</t>
  </si>
  <si>
    <t>排名</t>
  </si>
  <si>
    <t>编号</t>
  </si>
  <si>
    <t>企业名称</t>
  </si>
  <si>
    <t>品牌名称</t>
  </si>
  <si>
    <t>品牌出口规模
（45分）</t>
  </si>
  <si>
    <t>研发能力
（15分）</t>
  </si>
  <si>
    <t>质量基础设施
（15分）</t>
  </si>
  <si>
    <t>品牌国际
运营和推广
（10分）</t>
  </si>
  <si>
    <t>知识产权
（15分）</t>
  </si>
  <si>
    <t>总分</t>
  </si>
  <si>
    <t>备注</t>
  </si>
  <si>
    <t>安徽安凯汽车股份有限公司</t>
  </si>
  <si>
    <t>AK</t>
  </si>
  <si>
    <t>安徽江淮汽车集团股份有限公司</t>
  </si>
  <si>
    <t>JAC</t>
  </si>
  <si>
    <t>阳光电源股份有限公司</t>
  </si>
  <si>
    <t>SUNGROW</t>
  </si>
  <si>
    <t>合肥晶澳太阳能科技有限公司</t>
  </si>
  <si>
    <t>JASOLAR</t>
  </si>
  <si>
    <t>安徽理士新能源发展有限公司</t>
  </si>
  <si>
    <t>LEOCH</t>
  </si>
  <si>
    <t>安徽轻工国际贸易股份有限公司</t>
  </si>
  <si>
    <t>HOLIDAY</t>
  </si>
  <si>
    <t>安徽梯易优叉车有限公司</t>
  </si>
  <si>
    <t>TEU</t>
  </si>
  <si>
    <t>合肥美亚光电技术股份有限公司</t>
  </si>
  <si>
    <t>MEYER</t>
  </si>
  <si>
    <t>安徽华米信息科技有限公司</t>
  </si>
  <si>
    <t>AMAZFIT</t>
  </si>
  <si>
    <t>合肥新沪屏蔽泵有限公司</t>
  </si>
  <si>
    <t>SHINHOO</t>
  </si>
  <si>
    <t>芜湖禾田汽车工业有限公司公司</t>
  </si>
  <si>
    <t>UGFC</t>
  </si>
  <si>
    <t>铜陵精达特种电磁线股份有限公司</t>
  </si>
  <si>
    <t>精达</t>
  </si>
  <si>
    <t>阜南佳利工艺品股份有限公司</t>
  </si>
  <si>
    <t>中岗古镇工艺</t>
  </si>
  <si>
    <t>安徽省兴宙医药食品有限公司</t>
  </si>
  <si>
    <t>兴宙</t>
  </si>
  <si>
    <t>龙迅半导体（合肥）股份有限公司</t>
  </si>
  <si>
    <t>Lontium</t>
  </si>
  <si>
    <t>安徽宏宇铝业有限公司</t>
  </si>
  <si>
    <t>HONYULY</t>
  </si>
  <si>
    <t>安徽万朗磁塑股份有限公司</t>
  </si>
  <si>
    <t>HIGA</t>
  </si>
  <si>
    <t xml:space="preserve">安徽和佳医疗用品科技有限公司 </t>
  </si>
  <si>
    <t>KindGuard</t>
  </si>
  <si>
    <t>合肥华凌股份有限公司</t>
  </si>
  <si>
    <t>MIDEA</t>
  </si>
  <si>
    <t>AnKai</t>
  </si>
  <si>
    <t>合肥搬易通科技发展有限公司</t>
  </si>
  <si>
    <t>mima</t>
  </si>
  <si>
    <t>安徽万方织染有限公司</t>
  </si>
  <si>
    <t>郎川</t>
  </si>
  <si>
    <t>安徽华晟新能源科技有限公司</t>
  </si>
  <si>
    <t>HUASUN</t>
  </si>
  <si>
    <t>安徽华茂纺织股份有限公司</t>
  </si>
  <si>
    <t>“乘风”牌纱</t>
  </si>
  <si>
    <t>芜湖佳宏新材料股份有限公司</t>
  </si>
  <si>
    <t>HEAT IT</t>
  </si>
  <si>
    <t>安徽一帆香料有限公司</t>
  </si>
  <si>
    <t xml:space="preserve">   </t>
  </si>
  <si>
    <t>合肥恒鑫生活科技股份有限公司</t>
  </si>
  <si>
    <t>Hxin</t>
  </si>
  <si>
    <t>安徽英科医疗用品有限公司</t>
  </si>
  <si>
    <t>INTCO</t>
  </si>
  <si>
    <t>安徽麦特电子股份有限公司</t>
  </si>
  <si>
    <t>Mascotop</t>
  </si>
  <si>
    <t>安徽巨邦香料有限公司</t>
  </si>
  <si>
    <t>巨邦</t>
  </si>
  <si>
    <t>安徽汇丰工艺品股份有限公司</t>
  </si>
  <si>
    <t>溯然家居</t>
  </si>
  <si>
    <t>“银波”牌布</t>
  </si>
  <si>
    <t>安徽华恒生物科技股份有限公司</t>
  </si>
  <si>
    <t>AHB</t>
  </si>
  <si>
    <t>安徽克菱保健科技有限公司</t>
  </si>
  <si>
    <t>临泉县恒达食品有限公司</t>
  </si>
  <si>
    <t>恒疏</t>
  </si>
  <si>
    <t>安徽信达家居有限公司</t>
  </si>
  <si>
    <t>Hi Xinda</t>
  </si>
  <si>
    <t>digico</t>
  </si>
  <si>
    <t>安徽中弘鑫源纺织股份有限公司</t>
  </si>
  <si>
    <t>中弘</t>
  </si>
  <si>
    <t>安徽安利材料科技股份有限公司</t>
  </si>
  <si>
    <t>安利（ANLI）</t>
  </si>
  <si>
    <t>安徽三才体育用品有限公司</t>
  </si>
  <si>
    <t>Dmantis</t>
  </si>
  <si>
    <t>宣城福美达新材料有限公司</t>
  </si>
  <si>
    <t>庭愿</t>
  </si>
  <si>
    <t>huami</t>
  </si>
  <si>
    <t>CardiDoc</t>
  </si>
  <si>
    <t>AMAZFIT GTS</t>
  </si>
  <si>
    <t>安徽省服装进出口股份有限公司</t>
  </si>
  <si>
    <t>ANOTHER CHOICE</t>
  </si>
  <si>
    <t>SLOW DOWN</t>
  </si>
  <si>
    <t>Higasket</t>
  </si>
  <si>
    <t>安徽佳先功能助剂股份有限公司</t>
  </si>
  <si>
    <t>佳先</t>
  </si>
  <si>
    <t>界首市欧思润体育用品有限公司</t>
  </si>
  <si>
    <t>CLEVER</t>
  </si>
  <si>
    <t>安徽和美瑞医用包装材料有限公司</t>
  </si>
  <si>
    <t>贝瑞尔</t>
  </si>
  <si>
    <t>合肥中南光电有限公司</t>
  </si>
  <si>
    <t>SUNERGY</t>
  </si>
  <si>
    <t>安徽尊贵电器集团有限公司</t>
  </si>
  <si>
    <t>zungui</t>
  </si>
  <si>
    <t>安徽方兴实业股份有限公司</t>
  </si>
  <si>
    <t>GVP</t>
  </si>
  <si>
    <t>阜南县天亿工艺品有限公司</t>
  </si>
  <si>
    <t>天亿华府</t>
  </si>
  <si>
    <t>徽艺世家</t>
  </si>
  <si>
    <t>安徽省高雅家居有限公司</t>
  </si>
  <si>
    <t>一路高歌</t>
  </si>
  <si>
    <t>东方故事</t>
  </si>
  <si>
    <t>XTREME</t>
  </si>
  <si>
    <t>Master Kitchen</t>
  </si>
  <si>
    <t>COLMO</t>
  </si>
  <si>
    <t>安徽金瑞祥发制品有限公司</t>
  </si>
  <si>
    <t>安徽贝宝食品有限公司</t>
  </si>
  <si>
    <t>B</t>
  </si>
  <si>
    <t>黄山申格电子科技股份有限公司</t>
  </si>
  <si>
    <t>SHNGE</t>
  </si>
  <si>
    <t>安徽协和成药业饮片有限公司</t>
  </si>
  <si>
    <t>协和成</t>
  </si>
  <si>
    <t>合肥井松智能科技股份有限公司</t>
  </si>
  <si>
    <t>Gen-song</t>
  </si>
  <si>
    <t>安徽省崇商贸易有限公司</t>
  </si>
  <si>
    <t>TOPFIT</t>
  </si>
  <si>
    <t>安徽亚威机床制造有限公司</t>
  </si>
  <si>
    <t>德盛</t>
  </si>
  <si>
    <t>AHYW</t>
  </si>
  <si>
    <t>USVK</t>
  </si>
  <si>
    <t>安徽汇泓行商贸有限责任公司</t>
  </si>
  <si>
    <t>安徽佑开科技有限公司</t>
  </si>
  <si>
    <t>UK ABRASIVES</t>
  </si>
  <si>
    <t>柏维力生物技术（安徽）股份有限公司</t>
  </si>
  <si>
    <t>柏维力BRAVELY</t>
  </si>
  <si>
    <t>安庆市嘉欣医疗用品科技股份有限公司</t>
  </si>
  <si>
    <t>嘉欣</t>
  </si>
  <si>
    <t>宿州市皖神面制品有限公司</t>
  </si>
  <si>
    <t>迎客松</t>
  </si>
  <si>
    <t>安徽百泰工艺有限公司</t>
  </si>
  <si>
    <t>格韵</t>
  </si>
  <si>
    <t>安徽德润工艺品有限公司</t>
  </si>
  <si>
    <t>RUN XIAN</t>
  </si>
  <si>
    <t>安徽智飞龙科马生物制药有限公司</t>
  </si>
  <si>
    <t>ZFSW</t>
  </si>
  <si>
    <t>黄山旺荣电子有限公司</t>
  </si>
  <si>
    <t>WRG</t>
  </si>
  <si>
    <t>HOMESWEE</t>
  </si>
  <si>
    <t>芜湖市爱三迪电子科技有限公司</t>
  </si>
  <si>
    <t xml:space="preserve">R3D </t>
  </si>
  <si>
    <t>黄山市德邦体材料有限公司</t>
  </si>
  <si>
    <t>安徽福斯特渔具有限公司</t>
  </si>
  <si>
    <t>Makebass</t>
  </si>
  <si>
    <t>宣城德思电子电器有限公司</t>
  </si>
  <si>
    <t>DUSCHY</t>
  </si>
  <si>
    <t>ROYAL MATRIX</t>
  </si>
  <si>
    <t>安徽润邦重工机械有限公司</t>
  </si>
  <si>
    <t>Rbqlty</t>
  </si>
  <si>
    <t>安徽黄山中友链条制造有限公司</t>
  </si>
  <si>
    <t>HSZYC</t>
  </si>
  <si>
    <t>安徽以恒科技贸易有限责任公司</t>
  </si>
  <si>
    <t>飘爱PLSPLA</t>
  </si>
  <si>
    <t>安徽贝克制药股份有限公司</t>
  </si>
  <si>
    <t>贝拉齐</t>
  </si>
  <si>
    <t>安徽三安光电有限公司</t>
  </si>
  <si>
    <t>三安</t>
  </si>
  <si>
    <t>蚌埠飞宇轴承有限公司</t>
  </si>
  <si>
    <t>黄山金富医疗器械有限公司</t>
  </si>
  <si>
    <t>COINFYCARE</t>
  </si>
  <si>
    <t>宁国市华丰耐磨材料有限公司</t>
  </si>
  <si>
    <t>宁华丰</t>
  </si>
  <si>
    <t>盛林</t>
  </si>
  <si>
    <t>MOKOFUWA</t>
  </si>
  <si>
    <t>黄山利奥娜卫浴有限公司</t>
  </si>
  <si>
    <t>ERLIT</t>
  </si>
  <si>
    <t>安徽美乐柯制冷空调设备有限公司</t>
  </si>
  <si>
    <t>MELUCK</t>
  </si>
  <si>
    <t>安徽省徽商贸易发展有限公司</t>
  </si>
  <si>
    <t>TATION</t>
  </si>
  <si>
    <t>安徽艺欧进出口贸易有限公司</t>
  </si>
  <si>
    <t>VICTORY INFLIGHT</t>
  </si>
  <si>
    <t>安徽阿莫斯流体技术有限公司</t>
  </si>
  <si>
    <t>INSTANT-PRIME</t>
  </si>
  <si>
    <t>安徽荣达羽绒寝具有限公司</t>
  </si>
  <si>
    <t>RDF</t>
  </si>
  <si>
    <t>芜湖富仕德体育用品股份有限公司</t>
  </si>
  <si>
    <t>DREAMA</t>
  </si>
  <si>
    <t>NEEDREAMA</t>
  </si>
  <si>
    <t>高健电子科技（合肥）股份有限公司</t>
  </si>
  <si>
    <t>HIDOW</t>
  </si>
  <si>
    <t>安徽省骄阳文具有限公司</t>
  </si>
  <si>
    <t>Foska</t>
  </si>
  <si>
    <t>大贯纤维（宣城）有限公司</t>
  </si>
  <si>
    <t>皇冠</t>
  </si>
  <si>
    <t>宁国安宁纺织品有限公司</t>
  </si>
  <si>
    <t>Anningtex</t>
  </si>
  <si>
    <t>安徽维卡门窗股份有限公司</t>
  </si>
  <si>
    <t>无境外品牌</t>
  </si>
  <si>
    <t>该企业未注册境外商标</t>
  </si>
  <si>
    <t>安徽发强玻璃有限责任公司</t>
  </si>
  <si>
    <t>黄山三佳谊华精密机械有限公司</t>
  </si>
  <si>
    <t>安徽新诺精工股份有限公司</t>
  </si>
  <si>
    <t>黄山华塑新材料科技有限公司</t>
  </si>
  <si>
    <t>安徽德和织造有限公司</t>
  </si>
  <si>
    <t>舒城圣桂食品有限公司</t>
  </si>
  <si>
    <t>安徽精卓光显技术有限责任公司</t>
  </si>
  <si>
    <t>安徽中鼎橡塑制品有限公司</t>
  </si>
  <si>
    <t>福元药业有限公司</t>
  </si>
  <si>
    <t>安徽省冠盛纺织科技有限公司</t>
  </si>
  <si>
    <t>安徽迈德普斯医疗科技有限公司</t>
  </si>
  <si>
    <t>安徽海蓝生物科技有限公司</t>
  </si>
  <si>
    <t>安徽布拉泽汽配有限公司</t>
  </si>
  <si>
    <t>安徽三方新材料有限公司</t>
  </si>
  <si>
    <t>安徽皓玥家纺有限公司</t>
  </si>
  <si>
    <t>安徽企鹅羽毛有限公司</t>
  </si>
  <si>
    <t>安徽华英新塘羽绒有限公司</t>
  </si>
  <si>
    <t>安徽龙顺交通器材有限公司</t>
  </si>
  <si>
    <t>安徽生信新材料股份有限公司</t>
  </si>
  <si>
    <t>安徽旭峰电容器有限公司</t>
  </si>
  <si>
    <t>企业信息</t>
  </si>
  <si>
    <t>申报的品牌商品上一年度出口额</t>
  </si>
  <si>
    <t>其中：对“一带一路”以及与我国缔结双边、多边自贸协定国家和地区出口</t>
  </si>
  <si>
    <t>跨境电商企业上一年度在线交易额</t>
  </si>
  <si>
    <t>专利数量</t>
  </si>
  <si>
    <t>是否获得高新技术企业</t>
  </si>
  <si>
    <t>技术中心</t>
  </si>
  <si>
    <t>工程研发中心</t>
  </si>
  <si>
    <t>科学技术奖</t>
  </si>
  <si>
    <t>国际通行的管理体系认证</t>
  </si>
  <si>
    <t>国际通行的面向企业的行业认证</t>
  </si>
  <si>
    <t>参与制定或修订产品（技术）的国际标准、国家标准或行业标准情况</t>
  </si>
  <si>
    <t>境外营销机构</t>
  </si>
  <si>
    <t>境外营销网点</t>
  </si>
  <si>
    <t>境外展示中心</t>
  </si>
  <si>
    <t>境外服务机构</t>
  </si>
  <si>
    <t>公共海外仓</t>
  </si>
  <si>
    <t>面向省内企业的国际营销网络公共服务平台</t>
  </si>
  <si>
    <t>境外商标注册</t>
  </si>
  <si>
    <t>其中：是否获得欧共体市场协调局注册、在欧盟国家内有效的商标，获得“马德里协定”国际注册的商标</t>
  </si>
  <si>
    <t>其中：是否在“比荷卢”商标联盟注册</t>
  </si>
  <si>
    <t>境外收购品牌</t>
  </si>
  <si>
    <t>无境外品牌,境外商标注册中</t>
    <phoneticPr fontId="4" type="noConversion"/>
  </si>
  <si>
    <t>宏腾</t>
    <phoneticPr fontId="4" type="noConversion"/>
  </si>
  <si>
    <t>INTCO</t>
    <phoneticPr fontId="4" type="noConversion"/>
  </si>
  <si>
    <t>该企业“境内注册商标是否涵盖申报类别商品、境外注册商标是否涵盖申报类别商品”两项均未填写，电话不通无法联系企业</t>
    <phoneticPr fontId="4" type="noConversion"/>
  </si>
  <si>
    <t>仅有境外商标，未在境内注册商标。</t>
    <phoneticPr fontId="4" type="noConversion"/>
  </si>
  <si>
    <t>该企业不是跨境电商，且申报的品牌商品上一年度出口额未达到200万美元，所以整体不符合申报条件</t>
    <phoneticPr fontId="4" type="noConversion"/>
  </si>
  <si>
    <t>安徽弋尚纺织有限公司</t>
    <phoneticPr fontId="4" type="noConversion"/>
  </si>
  <si>
    <t>安徽盛林国药有限公司</t>
    <phoneticPr fontId="4" type="noConversion"/>
  </si>
  <si>
    <t>阜阳市</t>
  </si>
  <si>
    <t>阜阳市</t>
    <phoneticPr fontId="4" type="noConversion"/>
  </si>
  <si>
    <t>亳州市</t>
  </si>
  <si>
    <t>宁国市</t>
  </si>
  <si>
    <t>宣城市</t>
  </si>
  <si>
    <t>黄山市</t>
  </si>
  <si>
    <t>马鞍山市</t>
  </si>
  <si>
    <t>铜陵市</t>
  </si>
  <si>
    <t>宿州市</t>
  </si>
  <si>
    <t>芜湖市</t>
    <phoneticPr fontId="4" type="noConversion"/>
  </si>
  <si>
    <t>所属地市</t>
    <phoneticPr fontId="4" type="noConversion"/>
  </si>
  <si>
    <t>合肥市</t>
    <phoneticPr fontId="4" type="noConversion"/>
  </si>
  <si>
    <t>宣城市</t>
    <phoneticPr fontId="4" type="noConversion"/>
  </si>
  <si>
    <t>安徽轻工国际贸易股份有限公司</t>
    <phoneticPr fontId="4" type="noConversion"/>
  </si>
  <si>
    <t>安徽理士新能源发展有限公司</t>
    <phoneticPr fontId="4" type="noConversion"/>
  </si>
  <si>
    <t>合肥市</t>
  </si>
  <si>
    <t>合肥市</t>
    <phoneticPr fontId="4" type="noConversion"/>
  </si>
  <si>
    <t>安庆市</t>
  </si>
  <si>
    <t>蚌埠市</t>
  </si>
  <si>
    <t>池州市</t>
  </si>
  <si>
    <t>淮北市</t>
  </si>
  <si>
    <t>芜湖市</t>
  </si>
  <si>
    <t>芜湖禾田汽车工业有限公司</t>
  </si>
  <si>
    <t>序号</t>
    <phoneticPr fontId="8" type="noConversion"/>
  </si>
  <si>
    <t>地市</t>
    <phoneticPr fontId="8" type="noConversion"/>
  </si>
  <si>
    <t>企业名称</t>
    <phoneticPr fontId="8" type="noConversion"/>
  </si>
  <si>
    <t>安徽百泰工艺品有限公司</t>
    <phoneticPr fontId="8" type="noConversion"/>
  </si>
  <si>
    <t>高雅家居（安徽）股份有限公司</t>
    <phoneticPr fontId="8" type="noConversion"/>
  </si>
  <si>
    <t>安徽欧思润新材料科技有限公司</t>
    <phoneticPr fontId="8" type="noConversion"/>
  </si>
  <si>
    <t>黄山市德邦粉体材料有限公司</t>
    <phoneticPr fontId="8" type="noConversion"/>
  </si>
  <si>
    <t>安徽省亚威机床制造有限公司</t>
    <phoneticPr fontId="8" type="noConversion"/>
  </si>
  <si>
    <t>安徽兴宙医药食品有限公司</t>
    <phoneticPr fontId="8" type="noConversion"/>
  </si>
  <si>
    <t>宣城市德思电子电器有限公司</t>
    <phoneticPr fontId="8" type="noConversion"/>
  </si>
  <si>
    <t>安徽福美达新材料科技有限公司</t>
    <phoneticPr fontId="8" type="noConversion"/>
  </si>
  <si>
    <t>序号</t>
    <phoneticPr fontId="4" type="noConversion"/>
  </si>
  <si>
    <t>2022年“安徽出口品牌”拟认定名单（品牌）</t>
    <phoneticPr fontId="4" type="noConversion"/>
  </si>
  <si>
    <t>2022年安徽出口品牌拟认定名单（企业）</t>
    <phoneticPr fontId="8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</si>
</sst>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76" formatCode="#,##0.00_ "/>
  </numFmts>
  <fonts count="15">
    <font>
      <sz val="11"/>
      <color theme="1"/>
      <name val="等线"/>
      <charset val="134"/>
      <scheme val="minor"/>
    </font>
    <font>
      <sz val="12"/>
      <name val="宋体"/>
      <family val="3"/>
      <charset val="134"/>
    </font>
    <font>
      <sz val="14"/>
      <name val="宋体"/>
      <family val="3"/>
      <charset val="134"/>
    </font>
    <font>
      <sz val="16"/>
      <name val="宋体"/>
      <family val="3"/>
      <charset val="134"/>
    </font>
    <font>
      <sz val="9"/>
      <name val="等线"/>
      <charset val="134"/>
      <scheme val="minor"/>
    </font>
    <font>
      <sz val="12"/>
      <name val="宋体"/>
      <family val="3"/>
      <charset val="134"/>
    </font>
    <font>
      <sz val="16"/>
      <name val="宋体"/>
      <family val="3"/>
      <charset val="134"/>
    </font>
    <font>
      <sz val="18"/>
      <color theme="1"/>
      <name val="黑体"/>
      <family val="3"/>
      <charset val="134"/>
    </font>
    <font>
      <sz val="9"/>
      <name val="等线"/>
      <family val="2"/>
      <charset val="134"/>
      <scheme val="minor"/>
    </font>
    <font>
      <sz val="14"/>
      <color theme="1"/>
      <name val="等线"/>
      <family val="2"/>
      <charset val="134"/>
      <scheme val="minor"/>
    </font>
    <font>
      <sz val="14"/>
      <color theme="1"/>
      <name val="等线"/>
      <family val="3"/>
      <charset val="134"/>
      <scheme val="minor"/>
    </font>
    <font>
      <sz val="12"/>
      <color theme="1"/>
      <name val="等线"/>
      <charset val="134"/>
      <scheme val="minor"/>
    </font>
    <font>
      <sz val="12"/>
      <name val="等线"/>
      <charset val="134"/>
      <scheme val="minor"/>
    </font>
    <font>
      <sz val="14"/>
      <color theme="1"/>
      <name val="等线"/>
      <charset val="134"/>
      <scheme val="minor"/>
    </font>
    <font>
      <sz val="22"/>
      <name val="黑体"/>
      <family val="3"/>
      <charset val="134"/>
    </font>
  </fonts>
  <fills count="3">
    <fill>
      <patternFill patternType="none"/>
    </fill>
    <fill>
      <patternFill patternType="gray125"/>
    </fill>
    <fill>
      <patternFill patternType="solid">
        <fgColor theme="7" tint="0.79998168889431442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</borders>
  <cellStyleXfs count="1">
    <xf numFmtId="0" fontId="0" fillId="0" borderId="0"/>
  </cellStyleXfs>
  <cellXfs count="57">
    <xf numFmtId="0" fontId="0" fillId="0" borderId="0" xfId="0"/>
    <xf numFmtId="0" fontId="1" fillId="0" borderId="0" xfId="0" applyFont="1" applyAlignment="1">
      <alignment horizontal="center" vertical="center" wrapText="1"/>
    </xf>
    <xf numFmtId="0" fontId="1" fillId="0" borderId="0" xfId="0" applyFont="1" applyAlignment="1">
      <alignment horizontal="left" vertical="center" wrapText="1"/>
    </xf>
    <xf numFmtId="0" fontId="3" fillId="0" borderId="0" xfId="0" applyFont="1" applyAlignment="1">
      <alignment horizontal="center" vertical="center"/>
    </xf>
    <xf numFmtId="0" fontId="2" fillId="0" borderId="0" xfId="0" applyFont="1" applyAlignment="1">
      <alignment horizontal="left" vertical="center" wrapText="1"/>
    </xf>
    <xf numFmtId="0" fontId="1" fillId="0" borderId="0" xfId="0" applyFont="1" applyAlignment="1">
      <alignment vertical="center" wrapText="1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left" vertical="center"/>
    </xf>
    <xf numFmtId="0" fontId="2" fillId="0" borderId="1" xfId="0" applyFont="1" applyBorder="1" applyAlignment="1">
      <alignment horizontal="center" vertical="center" wrapText="1"/>
    </xf>
    <xf numFmtId="49" fontId="1" fillId="0" borderId="1" xfId="0" applyNumberFormat="1" applyFont="1" applyBorder="1" applyAlignment="1">
      <alignment horizontal="left" vertical="center" wrapText="1"/>
    </xf>
    <xf numFmtId="0" fontId="1" fillId="0" borderId="1" xfId="0" applyFont="1" applyBorder="1" applyAlignment="1" applyProtection="1">
      <alignment horizontal="left" vertical="center"/>
      <protection locked="0"/>
    </xf>
    <xf numFmtId="176" fontId="1" fillId="0" borderId="1" xfId="0" applyNumberFormat="1" applyFont="1" applyBorder="1" applyAlignment="1">
      <alignment horizontal="center" vertical="center"/>
    </xf>
    <xf numFmtId="0" fontId="1" fillId="2" borderId="1" xfId="0" applyFont="1" applyFill="1" applyBorder="1" applyAlignment="1">
      <alignment horizontal="left" vertical="center"/>
    </xf>
    <xf numFmtId="0" fontId="1" fillId="2" borderId="1" xfId="0" applyFont="1" applyFill="1" applyBorder="1" applyAlignment="1">
      <alignment horizontal="left" vertical="center" wrapText="1"/>
    </xf>
    <xf numFmtId="0" fontId="1" fillId="2" borderId="1" xfId="0" applyFont="1" applyFill="1" applyBorder="1" applyAlignment="1" applyProtection="1">
      <alignment horizontal="left" vertical="center"/>
      <protection locked="0"/>
    </xf>
    <xf numFmtId="0" fontId="5" fillId="0" borderId="1" xfId="0" applyFont="1" applyBorder="1" applyAlignment="1">
      <alignment horizontal="left" vertical="center"/>
    </xf>
    <xf numFmtId="0" fontId="5" fillId="0" borderId="1" xfId="0" applyFont="1" applyBorder="1" applyAlignment="1">
      <alignment horizontal="left" vertical="center" wrapText="1"/>
    </xf>
    <xf numFmtId="0" fontId="5" fillId="2" borderId="1" xfId="0" applyFont="1" applyFill="1" applyBorder="1" applyAlignment="1">
      <alignment horizontal="left" vertical="center"/>
    </xf>
    <xf numFmtId="0" fontId="5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9" fillId="0" borderId="5" xfId="0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0" fontId="10" fillId="0" borderId="6" xfId="0" applyFont="1" applyBorder="1" applyAlignment="1">
      <alignment horizontal="center" vertical="center"/>
    </xf>
    <xf numFmtId="0" fontId="10" fillId="0" borderId="7" xfId="0" applyFont="1" applyBorder="1" applyAlignment="1">
      <alignment horizontal="center" vertical="center"/>
    </xf>
    <xf numFmtId="0" fontId="10" fillId="0" borderId="8" xfId="0" applyFont="1" applyBorder="1" applyAlignment="1">
      <alignment horizontal="center" vertical="center"/>
    </xf>
    <xf numFmtId="0" fontId="10" fillId="0" borderId="9" xfId="0" applyFont="1" applyBorder="1" applyAlignment="1">
      <alignment horizontal="center" vertical="center"/>
    </xf>
    <xf numFmtId="0" fontId="11" fillId="0" borderId="0" xfId="0" applyFont="1" applyAlignment="1">
      <alignment horizontal="left" vertical="center" wrapText="1"/>
    </xf>
    <xf numFmtId="0" fontId="12" fillId="0" borderId="1" xfId="0" applyFont="1" applyBorder="1" applyAlignment="1">
      <alignment horizontal="center" vertical="center"/>
    </xf>
    <xf numFmtId="176" fontId="12" fillId="0" borderId="6" xfId="0" applyNumberFormat="1" applyFont="1" applyBorder="1" applyAlignment="1">
      <alignment horizontal="center" vertical="center"/>
    </xf>
    <xf numFmtId="0" fontId="13" fillId="0" borderId="0" xfId="0" applyFont="1" applyAlignment="1">
      <alignment horizontal="left" vertical="center"/>
    </xf>
    <xf numFmtId="0" fontId="12" fillId="0" borderId="5" xfId="0" applyFont="1" applyBorder="1" applyAlignment="1">
      <alignment horizontal="center" vertical="center" wrapText="1"/>
    </xf>
    <xf numFmtId="0" fontId="12" fillId="0" borderId="1" xfId="0" applyFont="1" applyBorder="1" applyAlignment="1">
      <alignment horizontal="center" vertical="center" wrapText="1"/>
    </xf>
    <xf numFmtId="0" fontId="12" fillId="0" borderId="1" xfId="0" applyFont="1" applyBorder="1" applyAlignment="1">
      <alignment horizontal="left" vertical="center" wrapText="1"/>
    </xf>
    <xf numFmtId="0" fontId="12" fillId="0" borderId="1" xfId="0" applyFont="1" applyBorder="1" applyAlignment="1">
      <alignment horizontal="left" vertical="center"/>
    </xf>
    <xf numFmtId="0" fontId="11" fillId="0" borderId="6" xfId="0" applyFont="1" applyBorder="1" applyAlignment="1">
      <alignment horizontal="center" vertical="center" wrapText="1"/>
    </xf>
    <xf numFmtId="0" fontId="12" fillId="0" borderId="6" xfId="0" applyFont="1" applyBorder="1" applyAlignment="1">
      <alignment horizontal="center" vertical="center" wrapText="1"/>
    </xf>
    <xf numFmtId="0" fontId="12" fillId="0" borderId="0" xfId="0" applyFont="1" applyAlignment="1">
      <alignment horizontal="left" vertical="center" wrapText="1"/>
    </xf>
    <xf numFmtId="49" fontId="12" fillId="0" borderId="1" xfId="0" applyNumberFormat="1" applyFont="1" applyBorder="1" applyAlignment="1">
      <alignment horizontal="left" vertical="center" wrapText="1"/>
    </xf>
    <xf numFmtId="0" fontId="12" fillId="0" borderId="1" xfId="0" applyFont="1" applyBorder="1" applyAlignment="1" applyProtection="1">
      <alignment horizontal="left" vertical="center"/>
      <protection locked="0"/>
    </xf>
    <xf numFmtId="0" fontId="12" fillId="0" borderId="7" xfId="0" applyFont="1" applyBorder="1" applyAlignment="1">
      <alignment horizontal="center" vertical="center" wrapText="1"/>
    </xf>
    <xf numFmtId="0" fontId="12" fillId="0" borderId="8" xfId="0" applyFont="1" applyBorder="1" applyAlignment="1">
      <alignment horizontal="center" vertical="center" wrapText="1"/>
    </xf>
    <xf numFmtId="0" fontId="12" fillId="0" borderId="8" xfId="0" applyFont="1" applyBorder="1" applyAlignment="1">
      <alignment horizontal="left" vertical="center"/>
    </xf>
    <xf numFmtId="0" fontId="12" fillId="0" borderId="8" xfId="0" applyFont="1" applyBorder="1" applyAlignment="1">
      <alignment horizontal="left" vertical="center" wrapText="1"/>
    </xf>
    <xf numFmtId="0" fontId="11" fillId="0" borderId="9" xfId="0" applyFont="1" applyBorder="1" applyAlignment="1">
      <alignment horizontal="center" vertical="center" wrapText="1"/>
    </xf>
    <xf numFmtId="0" fontId="11" fillId="0" borderId="0" xfId="0" applyFont="1" applyAlignment="1">
      <alignment horizontal="center" vertical="center" wrapText="1"/>
    </xf>
    <xf numFmtId="0" fontId="12" fillId="0" borderId="5" xfId="0" applyFont="1" applyBorder="1" applyAlignment="1">
      <alignment horizontal="center" vertical="center"/>
    </xf>
    <xf numFmtId="0" fontId="14" fillId="0" borderId="10" xfId="0" applyFont="1" applyBorder="1" applyAlignment="1">
      <alignment horizontal="center" vertical="center" wrapText="1"/>
    </xf>
    <xf numFmtId="0" fontId="14" fillId="0" borderId="11" xfId="0" applyFont="1" applyBorder="1" applyAlignment="1">
      <alignment horizontal="center" vertical="center" wrapText="1"/>
    </xf>
    <xf numFmtId="0" fontId="14" fillId="0" borderId="12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6" fillId="0" borderId="0" xfId="0" applyFont="1" applyAlignment="1">
      <alignment horizontal="center" vertical="center" wrapText="1"/>
    </xf>
    <xf numFmtId="0" fontId="7" fillId="0" borderId="2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</cellXfs>
  <cellStyles count="1">
    <cellStyle name="常规" xfId="0" builtinId="0"/>
  </cellStyles>
  <dxfs count="5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FDFACF"/>
      <color rgb="FFD4F8E0"/>
      <color rgb="FFFEE3CE"/>
      <color rgb="FFFFCCCC"/>
      <color rgb="FFFF7C8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jpe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.jpeg"/><Relationship Id="rId13" Type="http://schemas.openxmlformats.org/officeDocument/2006/relationships/image" Target="../media/image11.png"/><Relationship Id="rId18" Type="http://schemas.openxmlformats.org/officeDocument/2006/relationships/image" Target="../media/image16.png"/><Relationship Id="rId26" Type="http://schemas.openxmlformats.org/officeDocument/2006/relationships/image" Target="../media/image24.jpeg"/><Relationship Id="rId3" Type="http://schemas.openxmlformats.org/officeDocument/2006/relationships/image" Target="../media/image3.png"/><Relationship Id="rId21" Type="http://schemas.openxmlformats.org/officeDocument/2006/relationships/image" Target="../media/image19.png"/><Relationship Id="rId7" Type="http://schemas.openxmlformats.org/officeDocument/2006/relationships/image" Target="../media/image6.jpeg"/><Relationship Id="rId12" Type="http://schemas.openxmlformats.org/officeDocument/2006/relationships/image" Target="../media/image10.png"/><Relationship Id="rId17" Type="http://schemas.openxmlformats.org/officeDocument/2006/relationships/image" Target="../media/image15.png"/><Relationship Id="rId25" Type="http://schemas.openxmlformats.org/officeDocument/2006/relationships/image" Target="../media/image23.png"/><Relationship Id="rId2" Type="http://schemas.openxmlformats.org/officeDocument/2006/relationships/image" Target="../media/image2.png"/><Relationship Id="rId16" Type="http://schemas.openxmlformats.org/officeDocument/2006/relationships/image" Target="../media/image14.png"/><Relationship Id="rId20" Type="http://schemas.openxmlformats.org/officeDocument/2006/relationships/image" Target="../media/image18.png"/><Relationship Id="rId29" Type="http://schemas.openxmlformats.org/officeDocument/2006/relationships/image" Target="../media/image27.jpeg"/><Relationship Id="rId1" Type="http://schemas.openxmlformats.org/officeDocument/2006/relationships/image" Target="../media/image1.png"/><Relationship Id="rId6" Type="http://schemas.openxmlformats.org/officeDocument/2006/relationships/image" Target="../media/image32.jpeg"/><Relationship Id="rId11" Type="http://schemas.openxmlformats.org/officeDocument/2006/relationships/image" Target="../media/image9.png"/><Relationship Id="rId24" Type="http://schemas.openxmlformats.org/officeDocument/2006/relationships/image" Target="../media/image22.png"/><Relationship Id="rId32" Type="http://schemas.openxmlformats.org/officeDocument/2006/relationships/image" Target="../media/image30.jpeg"/><Relationship Id="rId5" Type="http://schemas.openxmlformats.org/officeDocument/2006/relationships/image" Target="../media/image31.jpeg"/><Relationship Id="rId15" Type="http://schemas.openxmlformats.org/officeDocument/2006/relationships/image" Target="../media/image13.png"/><Relationship Id="rId23" Type="http://schemas.openxmlformats.org/officeDocument/2006/relationships/image" Target="../media/image21.png"/><Relationship Id="rId28" Type="http://schemas.openxmlformats.org/officeDocument/2006/relationships/image" Target="../media/image26.jpeg"/><Relationship Id="rId10" Type="http://schemas.openxmlformats.org/officeDocument/2006/relationships/image" Target="../media/image8.png"/><Relationship Id="rId19" Type="http://schemas.openxmlformats.org/officeDocument/2006/relationships/image" Target="../media/image17.png"/><Relationship Id="rId31" Type="http://schemas.openxmlformats.org/officeDocument/2006/relationships/image" Target="../media/image29.jpeg"/><Relationship Id="rId4" Type="http://schemas.openxmlformats.org/officeDocument/2006/relationships/image" Target="../media/image4.png"/><Relationship Id="rId9" Type="http://schemas.openxmlformats.org/officeDocument/2006/relationships/image" Target="../media/image7.png"/><Relationship Id="rId14" Type="http://schemas.openxmlformats.org/officeDocument/2006/relationships/image" Target="../media/image12.png"/><Relationship Id="rId22" Type="http://schemas.openxmlformats.org/officeDocument/2006/relationships/image" Target="../media/image20.png"/><Relationship Id="rId27" Type="http://schemas.openxmlformats.org/officeDocument/2006/relationships/image" Target="../media/image25.jpeg"/><Relationship Id="rId30" Type="http://schemas.openxmlformats.org/officeDocument/2006/relationships/image" Target="../media/image28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731098</xdr:colOff>
      <xdr:row>6</xdr:row>
      <xdr:rowOff>92915</xdr:rowOff>
    </xdr:from>
    <xdr:ext cx="647225" cy="519903"/>
    <xdr:pic>
      <xdr:nvPicPr>
        <xdr:cNvPr id="2" name="图片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451" y="3096091"/>
          <a:ext cx="647225" cy="5199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349114</xdr:colOff>
      <xdr:row>78</xdr:row>
      <xdr:rowOff>101634</xdr:rowOff>
    </xdr:from>
    <xdr:ext cx="584005" cy="593131"/>
    <xdr:pic>
      <xdr:nvPicPr>
        <xdr:cNvPr id="3" name="图片 2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50467" y="34638163"/>
          <a:ext cx="584005" cy="5931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552739</xdr:colOff>
      <xdr:row>30</xdr:row>
      <xdr:rowOff>28574</xdr:rowOff>
    </xdr:from>
    <xdr:ext cx="489408" cy="374609"/>
    <xdr:pic>
      <xdr:nvPicPr>
        <xdr:cNvPr id="4" name="图片 1" descr="1655284477878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5504" y="13385986"/>
          <a:ext cx="489408" cy="374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785378</xdr:colOff>
      <xdr:row>79</xdr:row>
      <xdr:rowOff>55817</xdr:rowOff>
    </xdr:from>
    <xdr:ext cx="781051" cy="249271"/>
    <xdr:pic>
      <xdr:nvPicPr>
        <xdr:cNvPr id="5" name="图片 26" descr="80%4DPRAH`EMVJY($}`C(GT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2425" y="35503485"/>
          <a:ext cx="781050" cy="2495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624609</xdr:colOff>
      <xdr:row>80</xdr:row>
      <xdr:rowOff>83982</xdr:rowOff>
    </xdr:from>
    <xdr:ext cx="652862" cy="521969"/>
    <xdr:pic>
      <xdr:nvPicPr>
        <xdr:cNvPr id="6" name="图片 1" descr="协和成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5962" y="36021247"/>
          <a:ext cx="652862" cy="5219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34881</xdr:colOff>
      <xdr:row>98</xdr:row>
      <xdr:rowOff>19050</xdr:rowOff>
    </xdr:from>
    <xdr:to>
      <xdr:col>4</xdr:col>
      <xdr:colOff>481065</xdr:colOff>
      <xdr:row>99</xdr:row>
      <xdr:rowOff>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1855" y="43936920"/>
          <a:ext cx="446405" cy="40957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57151</xdr:colOff>
      <xdr:row>43</xdr:row>
      <xdr:rowOff>45244</xdr:rowOff>
    </xdr:from>
    <xdr:to>
      <xdr:col>4</xdr:col>
      <xdr:colOff>890589</xdr:colOff>
      <xdr:row>43</xdr:row>
      <xdr:rowOff>411180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34715" y="19445605"/>
          <a:ext cx="833120" cy="36576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38101</xdr:colOff>
      <xdr:row>111</xdr:row>
      <xdr:rowOff>28576</xdr:rowOff>
    </xdr:from>
    <xdr:to>
      <xdr:col>4</xdr:col>
      <xdr:colOff>361950</xdr:colOff>
      <xdr:row>111</xdr:row>
      <xdr:rowOff>411952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15665" y="49741455"/>
          <a:ext cx="323850" cy="382905"/>
        </a:xfrm>
        <a:prstGeom prst="rect">
          <a:avLst/>
        </a:prstGeom>
      </xdr:spPr>
    </xdr:pic>
    <xdr:clientData/>
  </xdr:twoCellAnchor>
  <xdr:twoCellAnchor editAs="oneCell">
    <xdr:from>
      <xdr:col>4</xdr:col>
      <xdr:colOff>1</xdr:colOff>
      <xdr:row>28</xdr:row>
      <xdr:rowOff>0</xdr:rowOff>
    </xdr:from>
    <xdr:to>
      <xdr:col>4</xdr:col>
      <xdr:colOff>256160</xdr:colOff>
      <xdr:row>29</xdr:row>
      <xdr:rowOff>1119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377565" y="12713970"/>
          <a:ext cx="255905" cy="437515"/>
        </a:xfrm>
        <a:prstGeom prst="rect">
          <a:avLst/>
        </a:prstGeom>
      </xdr:spPr>
    </xdr:pic>
    <xdr:clientData/>
  </xdr:twoCellAnchor>
  <xdr:oneCellAnchor>
    <xdr:from>
      <xdr:col>4</xdr:col>
      <xdr:colOff>112059</xdr:colOff>
      <xdr:row>48</xdr:row>
      <xdr:rowOff>100298</xdr:rowOff>
    </xdr:from>
    <xdr:ext cx="259416" cy="253485"/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854824" y="21324239"/>
          <a:ext cx="259416" cy="253485"/>
        </a:xfrm>
        <a:prstGeom prst="rect">
          <a:avLst/>
        </a:prstGeom>
      </xdr:spPr>
    </xdr:pic>
    <xdr:clientData/>
  </xdr:oneCellAnchor>
  <xdr:oneCellAnchor>
    <xdr:from>
      <xdr:col>4</xdr:col>
      <xdr:colOff>33340</xdr:colOff>
      <xdr:row>49</xdr:row>
      <xdr:rowOff>33339</xdr:rowOff>
    </xdr:from>
    <xdr:ext cx="396799" cy="345279"/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410585" y="22108160"/>
          <a:ext cx="396875" cy="345440"/>
        </a:xfrm>
        <a:prstGeom prst="rect">
          <a:avLst/>
        </a:prstGeom>
      </xdr:spPr>
    </xdr:pic>
    <xdr:clientData/>
  </xdr:oneCellAnchor>
  <xdr:oneCellAnchor>
    <xdr:from>
      <xdr:col>4</xdr:col>
      <xdr:colOff>33338</xdr:colOff>
      <xdr:row>50</xdr:row>
      <xdr:rowOff>23812</xdr:rowOff>
    </xdr:from>
    <xdr:ext cx="881063" cy="343009"/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410585" y="22544405"/>
          <a:ext cx="881380" cy="342900"/>
        </a:xfrm>
        <a:prstGeom prst="rect">
          <a:avLst/>
        </a:prstGeom>
      </xdr:spPr>
    </xdr:pic>
    <xdr:clientData/>
  </xdr:oneCellAnchor>
  <xdr:oneCellAnchor>
    <xdr:from>
      <xdr:col>4</xdr:col>
      <xdr:colOff>73819</xdr:colOff>
      <xdr:row>51</xdr:row>
      <xdr:rowOff>35718</xdr:rowOff>
    </xdr:from>
    <xdr:ext cx="1047750" cy="317384"/>
    <xdr:pic>
      <xdr:nvPicPr>
        <xdr:cNvPr id="23" name="图片 22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451225" y="23002240"/>
          <a:ext cx="1047750" cy="317500"/>
        </a:xfrm>
        <a:prstGeom prst="rect">
          <a:avLst/>
        </a:prstGeom>
      </xdr:spPr>
    </xdr:pic>
    <xdr:clientData/>
  </xdr:oneCellAnchor>
  <xdr:oneCellAnchor>
    <xdr:from>
      <xdr:col>4</xdr:col>
      <xdr:colOff>50008</xdr:colOff>
      <xdr:row>52</xdr:row>
      <xdr:rowOff>35719</xdr:rowOff>
    </xdr:from>
    <xdr:ext cx="1440656" cy="324592"/>
    <xdr:pic>
      <xdr:nvPicPr>
        <xdr:cNvPr id="24" name="图片 23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427095" y="23448010"/>
          <a:ext cx="1440815" cy="324485"/>
        </a:xfrm>
        <a:prstGeom prst="rect">
          <a:avLst/>
        </a:prstGeom>
      </xdr:spPr>
    </xdr:pic>
    <xdr:clientData/>
  </xdr:oneCellAnchor>
  <xdr:oneCellAnchor>
    <xdr:from>
      <xdr:col>4</xdr:col>
      <xdr:colOff>47626</xdr:colOff>
      <xdr:row>36</xdr:row>
      <xdr:rowOff>47625</xdr:rowOff>
    </xdr:from>
    <xdr:ext cx="333374" cy="304720"/>
    <xdr:pic>
      <xdr:nvPicPr>
        <xdr:cNvPr id="25" name="图片 24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425190" y="16327755"/>
          <a:ext cx="333375" cy="304165"/>
        </a:xfrm>
        <a:prstGeom prst="rect">
          <a:avLst/>
        </a:prstGeom>
      </xdr:spPr>
    </xdr:pic>
    <xdr:clientData/>
  </xdr:oneCellAnchor>
  <xdr:oneCellAnchor>
    <xdr:from>
      <xdr:col>4</xdr:col>
      <xdr:colOff>42863</xdr:colOff>
      <xdr:row>53</xdr:row>
      <xdr:rowOff>28576</xdr:rowOff>
    </xdr:from>
    <xdr:ext cx="523875" cy="318114"/>
    <xdr:pic>
      <xdr:nvPicPr>
        <xdr:cNvPr id="26" name="图片 25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420110" y="23886795"/>
          <a:ext cx="523875" cy="317500"/>
        </a:xfrm>
        <a:prstGeom prst="rect">
          <a:avLst/>
        </a:prstGeom>
      </xdr:spPr>
    </xdr:pic>
    <xdr:clientData/>
  </xdr:oneCellAnchor>
  <xdr:twoCellAnchor editAs="oneCell">
    <xdr:from>
      <xdr:col>4</xdr:col>
      <xdr:colOff>38101</xdr:colOff>
      <xdr:row>77</xdr:row>
      <xdr:rowOff>28575</xdr:rowOff>
    </xdr:from>
    <xdr:to>
      <xdr:col>4</xdr:col>
      <xdr:colOff>616323</xdr:colOff>
      <xdr:row>77</xdr:row>
      <xdr:rowOff>660912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139454" y="34128075"/>
          <a:ext cx="578222" cy="632337"/>
        </a:xfrm>
        <a:prstGeom prst="rect">
          <a:avLst/>
        </a:prstGeom>
      </xdr:spPr>
    </xdr:pic>
    <xdr:clientData/>
  </xdr:twoCellAnchor>
  <xdr:twoCellAnchor editAs="oneCell">
    <xdr:from>
      <xdr:col>4</xdr:col>
      <xdr:colOff>19051</xdr:colOff>
      <xdr:row>72</xdr:row>
      <xdr:rowOff>19050</xdr:rowOff>
    </xdr:from>
    <xdr:to>
      <xdr:col>4</xdr:col>
      <xdr:colOff>800100</xdr:colOff>
      <xdr:row>73</xdr:row>
      <xdr:rowOff>1123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396615" y="32346900"/>
          <a:ext cx="781050" cy="41021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73</xdr:row>
      <xdr:rowOff>28575</xdr:rowOff>
    </xdr:from>
    <xdr:to>
      <xdr:col>4</xdr:col>
      <xdr:colOff>893445</xdr:colOff>
      <xdr:row>73</xdr:row>
      <xdr:rowOff>409575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396615" y="32802195"/>
          <a:ext cx="874395" cy="3810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19051</xdr:colOff>
      <xdr:row>74</xdr:row>
      <xdr:rowOff>19051</xdr:rowOff>
    </xdr:from>
    <xdr:to>
      <xdr:col>4</xdr:col>
      <xdr:colOff>843555</xdr:colOff>
      <xdr:row>74</xdr:row>
      <xdr:rowOff>419100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96615" y="33238440"/>
          <a:ext cx="824230" cy="400050"/>
        </a:xfrm>
        <a:prstGeom prst="rect">
          <a:avLst/>
        </a:prstGeom>
      </xdr:spPr>
    </xdr:pic>
    <xdr:clientData/>
  </xdr:twoCellAnchor>
  <xdr:twoCellAnchor editAs="oneCell">
    <xdr:from>
      <xdr:col>4</xdr:col>
      <xdr:colOff>1</xdr:colOff>
      <xdr:row>75</xdr:row>
      <xdr:rowOff>28575</xdr:rowOff>
    </xdr:from>
    <xdr:to>
      <xdr:col>4</xdr:col>
      <xdr:colOff>1028700</xdr:colOff>
      <xdr:row>75</xdr:row>
      <xdr:rowOff>415320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377565" y="33693735"/>
          <a:ext cx="1028700" cy="386715"/>
        </a:xfrm>
        <a:prstGeom prst="rect">
          <a:avLst/>
        </a:prstGeom>
      </xdr:spPr>
    </xdr:pic>
    <xdr:clientData/>
  </xdr:twoCellAnchor>
  <xdr:twoCellAnchor editAs="oneCell">
    <xdr:from>
      <xdr:col>4</xdr:col>
      <xdr:colOff>9525</xdr:colOff>
      <xdr:row>76</xdr:row>
      <xdr:rowOff>19051</xdr:rowOff>
    </xdr:from>
    <xdr:to>
      <xdr:col>4</xdr:col>
      <xdr:colOff>1012286</xdr:colOff>
      <xdr:row>76</xdr:row>
      <xdr:rowOff>419101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387090" y="34129980"/>
          <a:ext cx="1002665" cy="40005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71</xdr:row>
      <xdr:rowOff>28576</xdr:rowOff>
    </xdr:from>
    <xdr:to>
      <xdr:col>4</xdr:col>
      <xdr:colOff>728885</xdr:colOff>
      <xdr:row>71</xdr:row>
      <xdr:rowOff>409575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415665" y="31910655"/>
          <a:ext cx="690245" cy="381000"/>
        </a:xfrm>
        <a:prstGeom prst="rect">
          <a:avLst/>
        </a:prstGeom>
      </xdr:spPr>
    </xdr:pic>
    <xdr:clientData/>
  </xdr:twoCellAnchor>
  <xdr:twoCellAnchor editAs="oneCell">
    <xdr:from>
      <xdr:col>4</xdr:col>
      <xdr:colOff>38417</xdr:colOff>
      <xdr:row>102</xdr:row>
      <xdr:rowOff>21907</xdr:rowOff>
    </xdr:from>
    <xdr:to>
      <xdr:col>4</xdr:col>
      <xdr:colOff>1045527</xdr:colOff>
      <xdr:row>103</xdr:row>
      <xdr:rowOff>952</xdr:rowOff>
    </xdr:to>
    <xdr:pic>
      <xdr:nvPicPr>
        <xdr:cNvPr id="34" name="图片 33" descr="505232afee18b0a8c4bb047a6a32c00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16200000">
          <a:off x="3715385" y="45422820"/>
          <a:ext cx="407670" cy="1007110"/>
        </a:xfrm>
        <a:prstGeom prst="rect">
          <a:avLst/>
        </a:prstGeom>
      </xdr:spPr>
    </xdr:pic>
    <xdr:clientData/>
  </xdr:twoCellAnchor>
  <xdr:twoCellAnchor editAs="oneCell">
    <xdr:from>
      <xdr:col>4</xdr:col>
      <xdr:colOff>35242</xdr:colOff>
      <xdr:row>103</xdr:row>
      <xdr:rowOff>28892</xdr:rowOff>
    </xdr:from>
    <xdr:to>
      <xdr:col>4</xdr:col>
      <xdr:colOff>1563052</xdr:colOff>
      <xdr:row>103</xdr:row>
      <xdr:rowOff>397827</xdr:rowOff>
    </xdr:to>
    <xdr:pic>
      <xdr:nvPicPr>
        <xdr:cNvPr id="35" name="图片 34" descr="020e565954050be02e7671392cde2f5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16200000" flipH="1">
          <a:off x="3991610" y="45595540"/>
          <a:ext cx="368935" cy="152781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</xdr:colOff>
      <xdr:row>104</xdr:row>
      <xdr:rowOff>19050</xdr:rowOff>
    </xdr:from>
    <xdr:to>
      <xdr:col>4</xdr:col>
      <xdr:colOff>1574800</xdr:colOff>
      <xdr:row>104</xdr:row>
      <xdr:rowOff>389890</xdr:rowOff>
    </xdr:to>
    <xdr:pic>
      <xdr:nvPicPr>
        <xdr:cNvPr id="36" name="图片 35" descr="c0ed64aba4c9f47c943aeb9959feefd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16200000">
          <a:off x="3983990" y="46014005"/>
          <a:ext cx="370840" cy="1565910"/>
        </a:xfrm>
        <a:prstGeom prst="rect">
          <a:avLst/>
        </a:prstGeom>
      </xdr:spPr>
    </xdr:pic>
    <xdr:clientData/>
  </xdr:twoCellAnchor>
  <xdr:twoCellAnchor editAs="oneCell">
    <xdr:from>
      <xdr:col>4</xdr:col>
      <xdr:colOff>76517</xdr:colOff>
      <xdr:row>105</xdr:row>
      <xdr:rowOff>14287</xdr:rowOff>
    </xdr:from>
    <xdr:to>
      <xdr:col>4</xdr:col>
      <xdr:colOff>1523047</xdr:colOff>
      <xdr:row>105</xdr:row>
      <xdr:rowOff>323532</xdr:rowOff>
    </xdr:to>
    <xdr:pic>
      <xdr:nvPicPr>
        <xdr:cNvPr id="37" name="图片 36" descr="bb3fa59fa9accc6b987b96e59720a0a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16200000">
          <a:off x="4022090" y="46483270"/>
          <a:ext cx="309245" cy="1446530"/>
        </a:xfrm>
        <a:prstGeom prst="rect">
          <a:avLst/>
        </a:prstGeom>
      </xdr:spPr>
    </xdr:pic>
    <xdr:clientData/>
  </xdr:twoCellAnchor>
  <xdr:twoCellAnchor editAs="oneCell">
    <xdr:from>
      <xdr:col>4</xdr:col>
      <xdr:colOff>51752</xdr:colOff>
      <xdr:row>96</xdr:row>
      <xdr:rowOff>25082</xdr:rowOff>
    </xdr:from>
    <xdr:to>
      <xdr:col>4</xdr:col>
      <xdr:colOff>710247</xdr:colOff>
      <xdr:row>96</xdr:row>
      <xdr:rowOff>414972</xdr:rowOff>
    </xdr:to>
    <xdr:pic>
      <xdr:nvPicPr>
        <xdr:cNvPr id="38" name="图片 37" descr="bd510df0fd02009a752e9e0d3befe32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16200000">
          <a:off x="3562985" y="42916475"/>
          <a:ext cx="389890" cy="658495"/>
        </a:xfrm>
        <a:prstGeom prst="rect">
          <a:avLst/>
        </a:prstGeom>
      </xdr:spPr>
    </xdr:pic>
    <xdr:clientData/>
  </xdr:twoCellAnchor>
  <xdr:twoCellAnchor editAs="oneCell">
    <xdr:from>
      <xdr:col>4</xdr:col>
      <xdr:colOff>57467</xdr:colOff>
      <xdr:row>86</xdr:row>
      <xdr:rowOff>49847</xdr:rowOff>
    </xdr:from>
    <xdr:to>
      <xdr:col>4</xdr:col>
      <xdr:colOff>759777</xdr:colOff>
      <xdr:row>86</xdr:row>
      <xdr:rowOff>402272</xdr:rowOff>
    </xdr:to>
    <xdr:pic>
      <xdr:nvPicPr>
        <xdr:cNvPr id="39" name="图片 38" descr="21f5509e0503e411e8aed24c1c7f219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16200000">
          <a:off x="3609340" y="38442900"/>
          <a:ext cx="352425" cy="702310"/>
        </a:xfrm>
        <a:prstGeom prst="rect">
          <a:avLst/>
        </a:prstGeom>
      </xdr:spPr>
    </xdr:pic>
    <xdr:clientData/>
  </xdr:twoCellAnchor>
  <xdr:twoCellAnchor editAs="oneCell">
    <xdr:from>
      <xdr:col>4</xdr:col>
      <xdr:colOff>26352</xdr:colOff>
      <xdr:row>56</xdr:row>
      <xdr:rowOff>23812</xdr:rowOff>
    </xdr:from>
    <xdr:to>
      <xdr:col>4</xdr:col>
      <xdr:colOff>1027112</xdr:colOff>
      <xdr:row>56</xdr:row>
      <xdr:rowOff>411797</xdr:rowOff>
    </xdr:to>
    <xdr:pic>
      <xdr:nvPicPr>
        <xdr:cNvPr id="40" name="图片 39" descr="d9684a53c0aa2fbe5a6ce34b808f4ba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16200000">
          <a:off x="3709670" y="24912320"/>
          <a:ext cx="387985" cy="100076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473363</xdr:colOff>
      <xdr:row>7</xdr:row>
      <xdr:rowOff>104122</xdr:rowOff>
    </xdr:from>
    <xdr:ext cx="304799" cy="244839"/>
    <xdr:pic>
      <xdr:nvPicPr>
        <xdr:cNvPr id="3" name="图片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22370" y="3713480"/>
          <a:ext cx="304800" cy="245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147409</xdr:colOff>
      <xdr:row>79</xdr:row>
      <xdr:rowOff>45604</xdr:rowOff>
    </xdr:from>
    <xdr:ext cx="253218" cy="257175"/>
    <xdr:pic>
      <xdr:nvPicPr>
        <xdr:cNvPr id="4" name="图片 2">
          <a:extLst>
            <a:ext uri="{FF2B5EF4-FFF2-40B4-BE49-F238E27FC236}">
              <a16:creationId xmlns:a16="http://schemas.microsoft.com/office/drawing/2014/main" xmlns="" id="{00000000-0008-0000-0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96615" y="31068010"/>
          <a:ext cx="25273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552739</xdr:colOff>
      <xdr:row>31</xdr:row>
      <xdr:rowOff>28575</xdr:rowOff>
    </xdr:from>
    <xdr:ext cx="409575" cy="313502"/>
    <xdr:pic>
      <xdr:nvPicPr>
        <xdr:cNvPr id="5" name="图片 1" descr="1655284477878">
          <a:extLst>
            <a:ext uri="{FF2B5EF4-FFF2-40B4-BE49-F238E27FC236}">
              <a16:creationId xmlns:a16="http://schemas.microsoft.com/office/drawing/2014/main" xmlns="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01745" y="12773025"/>
          <a:ext cx="409575" cy="3130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494025</xdr:colOff>
      <xdr:row>80</xdr:row>
      <xdr:rowOff>78228</xdr:rowOff>
    </xdr:from>
    <xdr:ext cx="781051" cy="249271"/>
    <xdr:pic>
      <xdr:nvPicPr>
        <xdr:cNvPr id="6" name="图片 26" descr="80%4DPRAH`EMVJY($}`C(GT">
          <a:extLst>
            <a:ext uri="{FF2B5EF4-FFF2-40B4-BE49-F238E27FC236}">
              <a16:creationId xmlns:a16="http://schemas.microsoft.com/office/drawing/2014/main" xmlns="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2319" y="31477110"/>
          <a:ext cx="781051" cy="249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624609</xdr:colOff>
      <xdr:row>81</xdr:row>
      <xdr:rowOff>83982</xdr:rowOff>
    </xdr:from>
    <xdr:ext cx="295275" cy="236075"/>
    <xdr:pic>
      <xdr:nvPicPr>
        <xdr:cNvPr id="7" name="图片 1" descr="协和成">
          <a:extLst>
            <a:ext uri="{FF2B5EF4-FFF2-40B4-BE49-F238E27FC236}">
              <a16:creationId xmlns:a16="http://schemas.microsoft.com/office/drawing/2014/main" xmlns="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73500" y="31868745"/>
          <a:ext cx="295275" cy="236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457099</xdr:colOff>
      <xdr:row>115</xdr:row>
      <xdr:rowOff>38438</xdr:rowOff>
    </xdr:from>
    <xdr:ext cx="691377" cy="342562"/>
    <xdr:pic>
      <xdr:nvPicPr>
        <xdr:cNvPr id="8" name="图片 2" descr="盛林">
          <a:extLst>
            <a:ext uri="{FF2B5EF4-FFF2-40B4-BE49-F238E27FC236}">
              <a16:creationId xmlns:a16="http://schemas.microsoft.com/office/drawing/2014/main" xmlns="" id="{00000000-0008-0000-01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065393" y="44772320"/>
          <a:ext cx="691377" cy="342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34881</xdr:colOff>
      <xdr:row>99</xdr:row>
      <xdr:rowOff>19050</xdr:rowOff>
    </xdr:from>
    <xdr:to>
      <xdr:col>4</xdr:col>
      <xdr:colOff>481065</xdr:colOff>
      <xdr:row>99</xdr:row>
      <xdr:rowOff>371475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83585" y="38661975"/>
          <a:ext cx="446405" cy="352425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118</xdr:row>
      <xdr:rowOff>33618</xdr:rowOff>
    </xdr:from>
    <xdr:to>
      <xdr:col>4</xdr:col>
      <xdr:colOff>493059</xdr:colOff>
      <xdr:row>118</xdr:row>
      <xdr:rowOff>347771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4323" y="45910500"/>
          <a:ext cx="437030" cy="314153"/>
        </a:xfrm>
        <a:prstGeom prst="rect">
          <a:avLst/>
        </a:prstGeom>
      </xdr:spPr>
    </xdr:pic>
    <xdr:clientData/>
  </xdr:twoCellAnchor>
  <xdr:twoCellAnchor editAs="oneCell">
    <xdr:from>
      <xdr:col>4</xdr:col>
      <xdr:colOff>57151</xdr:colOff>
      <xdr:row>44</xdr:row>
      <xdr:rowOff>45244</xdr:rowOff>
    </xdr:from>
    <xdr:to>
      <xdr:col>4</xdr:col>
      <xdr:colOff>890589</xdr:colOff>
      <xdr:row>44</xdr:row>
      <xdr:rowOff>354030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306445" y="17742535"/>
          <a:ext cx="833120" cy="308610"/>
        </a:xfrm>
        <a:prstGeom prst="rect">
          <a:avLst/>
        </a:prstGeom>
      </xdr:spPr>
    </xdr:pic>
    <xdr:clientData/>
  </xdr:twoCellAnchor>
  <xdr:twoCellAnchor editAs="oneCell">
    <xdr:from>
      <xdr:col>4</xdr:col>
      <xdr:colOff>35598</xdr:colOff>
      <xdr:row>112</xdr:row>
      <xdr:rowOff>68729</xdr:rowOff>
    </xdr:from>
    <xdr:to>
      <xdr:col>4</xdr:col>
      <xdr:colOff>314750</xdr:colOff>
      <xdr:row>112</xdr:row>
      <xdr:rowOff>358588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643892" y="43659611"/>
          <a:ext cx="279152" cy="289859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29</xdr:row>
      <xdr:rowOff>67235</xdr:rowOff>
    </xdr:from>
    <xdr:to>
      <xdr:col>4</xdr:col>
      <xdr:colOff>240196</xdr:colOff>
      <xdr:row>29</xdr:row>
      <xdr:rowOff>357822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656041" y="12052170"/>
          <a:ext cx="195372" cy="290587"/>
        </a:xfrm>
        <a:prstGeom prst="rect">
          <a:avLst/>
        </a:prstGeom>
      </xdr:spPr>
    </xdr:pic>
    <xdr:clientData/>
  </xdr:twoCellAnchor>
  <xdr:oneCellAnchor>
    <xdr:from>
      <xdr:col>4</xdr:col>
      <xdr:colOff>14289</xdr:colOff>
      <xdr:row>49</xdr:row>
      <xdr:rowOff>4764</xdr:rowOff>
    </xdr:from>
    <xdr:ext cx="357186" cy="349020"/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263265" y="19606895"/>
          <a:ext cx="357505" cy="349250"/>
        </a:xfrm>
        <a:prstGeom prst="rect">
          <a:avLst/>
        </a:prstGeom>
      </xdr:spPr>
    </xdr:pic>
    <xdr:clientData/>
  </xdr:oneCellAnchor>
  <xdr:oneCellAnchor>
    <xdr:from>
      <xdr:col>4</xdr:col>
      <xdr:colOff>33340</xdr:colOff>
      <xdr:row>50</xdr:row>
      <xdr:rowOff>33339</xdr:rowOff>
    </xdr:from>
    <xdr:ext cx="396799" cy="345279"/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282315" y="20016470"/>
          <a:ext cx="396875" cy="345440"/>
        </a:xfrm>
        <a:prstGeom prst="rect">
          <a:avLst/>
        </a:prstGeom>
      </xdr:spPr>
    </xdr:pic>
    <xdr:clientData/>
  </xdr:oneCellAnchor>
  <xdr:oneCellAnchor>
    <xdr:from>
      <xdr:col>4</xdr:col>
      <xdr:colOff>33338</xdr:colOff>
      <xdr:row>51</xdr:row>
      <xdr:rowOff>23812</xdr:rowOff>
    </xdr:from>
    <xdr:ext cx="881063" cy="343009"/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282315" y="20387945"/>
          <a:ext cx="881380" cy="342900"/>
        </a:xfrm>
        <a:prstGeom prst="rect">
          <a:avLst/>
        </a:prstGeom>
      </xdr:spPr>
    </xdr:pic>
    <xdr:clientData/>
  </xdr:oneCellAnchor>
  <xdr:oneCellAnchor>
    <xdr:from>
      <xdr:col>4</xdr:col>
      <xdr:colOff>6583</xdr:colOff>
      <xdr:row>52</xdr:row>
      <xdr:rowOff>35719</xdr:rowOff>
    </xdr:from>
    <xdr:ext cx="1047750" cy="317384"/>
    <xdr:pic>
      <xdr:nvPicPr>
        <xdr:cNvPr id="29" name="图片 28">
          <a:extLst>
            <a:ext uri="{FF2B5EF4-FFF2-40B4-BE49-F238E27FC236}">
              <a16:creationId xmlns:a16="http://schemas.microsoft.com/office/drawing/2014/main" xmlns="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614877" y="20777807"/>
          <a:ext cx="1047750" cy="317384"/>
        </a:xfrm>
        <a:prstGeom prst="rect">
          <a:avLst/>
        </a:prstGeom>
      </xdr:spPr>
    </xdr:pic>
    <xdr:clientData/>
  </xdr:oneCellAnchor>
  <xdr:oneCellAnchor>
    <xdr:from>
      <xdr:col>4</xdr:col>
      <xdr:colOff>5184</xdr:colOff>
      <xdr:row>53</xdr:row>
      <xdr:rowOff>35719</xdr:rowOff>
    </xdr:from>
    <xdr:ext cx="1440656" cy="324592"/>
    <xdr:pic>
      <xdr:nvPicPr>
        <xdr:cNvPr id="30" name="图片 29">
          <a:extLst>
            <a:ext uri="{FF2B5EF4-FFF2-40B4-BE49-F238E27FC236}">
              <a16:creationId xmlns:a16="http://schemas.microsoft.com/office/drawing/2014/main" xmlns="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613478" y="21158807"/>
          <a:ext cx="1440656" cy="324592"/>
        </a:xfrm>
        <a:prstGeom prst="rect">
          <a:avLst/>
        </a:prstGeom>
      </xdr:spPr>
    </xdr:pic>
    <xdr:clientData/>
  </xdr:oneCellAnchor>
  <xdr:oneCellAnchor>
    <xdr:from>
      <xdr:col>4</xdr:col>
      <xdr:colOff>47626</xdr:colOff>
      <xdr:row>37</xdr:row>
      <xdr:rowOff>47625</xdr:rowOff>
    </xdr:from>
    <xdr:ext cx="333374" cy="304720"/>
    <xdr:pic>
      <xdr:nvPicPr>
        <xdr:cNvPr id="33" name="图片 32">
          <a:extLst>
            <a:ext uri="{FF2B5EF4-FFF2-40B4-BE49-F238E27FC236}">
              <a16:creationId xmlns:a16="http://schemas.microsoft.com/office/drawing/2014/main" xmlns="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296920" y="15078075"/>
          <a:ext cx="333375" cy="304165"/>
        </a:xfrm>
        <a:prstGeom prst="rect">
          <a:avLst/>
        </a:prstGeom>
      </xdr:spPr>
    </xdr:pic>
    <xdr:clientData/>
  </xdr:oneCellAnchor>
  <xdr:oneCellAnchor>
    <xdr:from>
      <xdr:col>4</xdr:col>
      <xdr:colOff>42863</xdr:colOff>
      <xdr:row>54</xdr:row>
      <xdr:rowOff>28576</xdr:rowOff>
    </xdr:from>
    <xdr:ext cx="523875" cy="318114"/>
    <xdr:pic>
      <xdr:nvPicPr>
        <xdr:cNvPr id="35" name="图片 34">
          <a:extLst>
            <a:ext uri="{FF2B5EF4-FFF2-40B4-BE49-F238E27FC236}">
              <a16:creationId xmlns:a16="http://schemas.microsoft.com/office/drawing/2014/main" xmlns="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291840" y="21536025"/>
          <a:ext cx="523875" cy="317500"/>
        </a:xfrm>
        <a:prstGeom prst="rect">
          <a:avLst/>
        </a:prstGeom>
      </xdr:spPr>
    </xdr:pic>
    <xdr:clientData/>
  </xdr:oneCellAnchor>
  <xdr:twoCellAnchor editAs="oneCell">
    <xdr:from>
      <xdr:col>4</xdr:col>
      <xdr:colOff>4483</xdr:colOff>
      <xdr:row>78</xdr:row>
      <xdr:rowOff>17369</xdr:rowOff>
    </xdr:from>
    <xdr:to>
      <xdr:col>4</xdr:col>
      <xdr:colOff>392206</xdr:colOff>
      <xdr:row>78</xdr:row>
      <xdr:rowOff>372956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xmlns="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612777" y="30654251"/>
          <a:ext cx="387723" cy="355587"/>
        </a:xfrm>
        <a:prstGeom prst="rect">
          <a:avLst/>
        </a:prstGeom>
      </xdr:spPr>
    </xdr:pic>
    <xdr:clientData/>
  </xdr:twoCellAnchor>
  <xdr:twoCellAnchor editAs="oneCell">
    <xdr:from>
      <xdr:col>4</xdr:col>
      <xdr:colOff>19051</xdr:colOff>
      <xdr:row>73</xdr:row>
      <xdr:rowOff>19050</xdr:rowOff>
    </xdr:from>
    <xdr:to>
      <xdr:col>4</xdr:col>
      <xdr:colOff>800100</xdr:colOff>
      <xdr:row>73</xdr:row>
      <xdr:rowOff>372598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xmlns="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268345" y="28755975"/>
          <a:ext cx="781050" cy="35306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74</xdr:row>
      <xdr:rowOff>28575</xdr:rowOff>
    </xdr:from>
    <xdr:to>
      <xdr:col>4</xdr:col>
      <xdr:colOff>893445</xdr:colOff>
      <xdr:row>74</xdr:row>
      <xdr:rowOff>352425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xmlns="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268345" y="29146500"/>
          <a:ext cx="874395" cy="32385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19051</xdr:colOff>
      <xdr:row>75</xdr:row>
      <xdr:rowOff>19051</xdr:rowOff>
    </xdr:from>
    <xdr:to>
      <xdr:col>4</xdr:col>
      <xdr:colOff>843555</xdr:colOff>
      <xdr:row>75</xdr:row>
      <xdr:rowOff>361950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xmlns="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268345" y="29517975"/>
          <a:ext cx="824230" cy="342900"/>
        </a:xfrm>
        <a:prstGeom prst="rect">
          <a:avLst/>
        </a:prstGeom>
      </xdr:spPr>
    </xdr:pic>
    <xdr:clientData/>
  </xdr:twoCellAnchor>
  <xdr:twoCellAnchor editAs="oneCell">
    <xdr:from>
      <xdr:col>4</xdr:col>
      <xdr:colOff>1</xdr:colOff>
      <xdr:row>76</xdr:row>
      <xdr:rowOff>28575</xdr:rowOff>
    </xdr:from>
    <xdr:to>
      <xdr:col>4</xdr:col>
      <xdr:colOff>1028700</xdr:colOff>
      <xdr:row>76</xdr:row>
      <xdr:rowOff>358170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xmlns="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249295" y="29908500"/>
          <a:ext cx="1028700" cy="329565"/>
        </a:xfrm>
        <a:prstGeom prst="rect">
          <a:avLst/>
        </a:prstGeom>
      </xdr:spPr>
    </xdr:pic>
    <xdr:clientData/>
  </xdr:twoCellAnchor>
  <xdr:twoCellAnchor editAs="oneCell">
    <xdr:from>
      <xdr:col>4</xdr:col>
      <xdr:colOff>9525</xdr:colOff>
      <xdr:row>77</xdr:row>
      <xdr:rowOff>19051</xdr:rowOff>
    </xdr:from>
    <xdr:to>
      <xdr:col>4</xdr:col>
      <xdr:colOff>1012286</xdr:colOff>
      <xdr:row>77</xdr:row>
      <xdr:rowOff>361951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xmlns="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258820" y="30279975"/>
          <a:ext cx="1002665" cy="3429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72</xdr:row>
      <xdr:rowOff>28576</xdr:rowOff>
    </xdr:from>
    <xdr:to>
      <xdr:col>4</xdr:col>
      <xdr:colOff>728885</xdr:colOff>
      <xdr:row>72</xdr:row>
      <xdr:rowOff>352425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xmlns="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287395" y="28384500"/>
          <a:ext cx="690245" cy="323850"/>
        </a:xfrm>
        <a:prstGeom prst="rect">
          <a:avLst/>
        </a:prstGeom>
      </xdr:spPr>
    </xdr:pic>
    <xdr:clientData/>
  </xdr:twoCellAnchor>
  <xdr:twoCellAnchor editAs="oneCell">
    <xdr:from>
      <xdr:col>4</xdr:col>
      <xdr:colOff>38417</xdr:colOff>
      <xdr:row>103</xdr:row>
      <xdr:rowOff>21907</xdr:rowOff>
    </xdr:from>
    <xdr:to>
      <xdr:col>4</xdr:col>
      <xdr:colOff>1045527</xdr:colOff>
      <xdr:row>103</xdr:row>
      <xdr:rowOff>372427</xdr:rowOff>
    </xdr:to>
    <xdr:pic>
      <xdr:nvPicPr>
        <xdr:cNvPr id="46" name="图片 45" descr="505232afee18b0a8c4bb047a6a32c00">
          <a:extLst>
            <a:ext uri="{FF2B5EF4-FFF2-40B4-BE49-F238E27FC236}">
              <a16:creationId xmlns:a16="http://schemas.microsoft.com/office/drawing/2014/main" xmlns="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16200000">
          <a:off x="3615690" y="39860220"/>
          <a:ext cx="350520" cy="1007110"/>
        </a:xfrm>
        <a:prstGeom prst="rect">
          <a:avLst/>
        </a:prstGeom>
      </xdr:spPr>
    </xdr:pic>
    <xdr:clientData/>
  </xdr:twoCellAnchor>
  <xdr:twoCellAnchor editAs="oneCell">
    <xdr:from>
      <xdr:col>4</xdr:col>
      <xdr:colOff>35242</xdr:colOff>
      <xdr:row>104</xdr:row>
      <xdr:rowOff>28892</xdr:rowOff>
    </xdr:from>
    <xdr:to>
      <xdr:col>4</xdr:col>
      <xdr:colOff>1680882</xdr:colOff>
      <xdr:row>104</xdr:row>
      <xdr:rowOff>340677</xdr:rowOff>
    </xdr:to>
    <xdr:pic>
      <xdr:nvPicPr>
        <xdr:cNvPr id="47" name="图片 46" descr="020e565954050be02e7671392cde2f5">
          <a:extLst>
            <a:ext uri="{FF2B5EF4-FFF2-40B4-BE49-F238E27FC236}">
              <a16:creationId xmlns:a16="http://schemas.microsoft.com/office/drawing/2014/main" xmlns="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16200000" flipH="1">
          <a:off x="4313386" y="39913617"/>
          <a:ext cx="311785" cy="164564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</xdr:colOff>
      <xdr:row>105</xdr:row>
      <xdr:rowOff>19050</xdr:rowOff>
    </xdr:from>
    <xdr:to>
      <xdr:col>4</xdr:col>
      <xdr:colOff>1680882</xdr:colOff>
      <xdr:row>105</xdr:row>
      <xdr:rowOff>332740</xdr:rowOff>
    </xdr:to>
    <xdr:pic>
      <xdr:nvPicPr>
        <xdr:cNvPr id="48" name="图片 47" descr="c0ed64aba4c9f47c943aeb9959feefd">
          <a:extLst>
            <a:ext uri="{FF2B5EF4-FFF2-40B4-BE49-F238E27FC236}">
              <a16:creationId xmlns:a16="http://schemas.microsoft.com/office/drawing/2014/main" xmlns="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16200000">
          <a:off x="3851275" y="40354885"/>
          <a:ext cx="313690" cy="1499870"/>
        </a:xfrm>
        <a:prstGeom prst="rect">
          <a:avLst/>
        </a:prstGeom>
      </xdr:spPr>
    </xdr:pic>
    <xdr:clientData/>
  </xdr:twoCellAnchor>
  <xdr:twoCellAnchor editAs="oneCell">
    <xdr:from>
      <xdr:col>4</xdr:col>
      <xdr:colOff>20488</xdr:colOff>
      <xdr:row>106</xdr:row>
      <xdr:rowOff>36699</xdr:rowOff>
    </xdr:from>
    <xdr:to>
      <xdr:col>4</xdr:col>
      <xdr:colOff>1624853</xdr:colOff>
      <xdr:row>106</xdr:row>
      <xdr:rowOff>345944</xdr:rowOff>
    </xdr:to>
    <xdr:pic>
      <xdr:nvPicPr>
        <xdr:cNvPr id="49" name="图片 48" descr="bb3fa59fa9accc6b987b96e59720a0a">
          <a:extLst>
            <a:ext uri="{FF2B5EF4-FFF2-40B4-BE49-F238E27FC236}">
              <a16:creationId xmlns:a16="http://schemas.microsoft.com/office/drawing/2014/main" xmlns="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16200000">
          <a:off x="4276342" y="40694021"/>
          <a:ext cx="309245" cy="1604365"/>
        </a:xfrm>
        <a:prstGeom prst="rect">
          <a:avLst/>
        </a:prstGeom>
      </xdr:spPr>
    </xdr:pic>
    <xdr:clientData/>
  </xdr:twoCellAnchor>
  <xdr:twoCellAnchor editAs="oneCell">
    <xdr:from>
      <xdr:col>4</xdr:col>
      <xdr:colOff>51752</xdr:colOff>
      <xdr:row>97</xdr:row>
      <xdr:rowOff>25082</xdr:rowOff>
    </xdr:from>
    <xdr:to>
      <xdr:col>4</xdr:col>
      <xdr:colOff>710247</xdr:colOff>
      <xdr:row>97</xdr:row>
      <xdr:rowOff>357822</xdr:rowOff>
    </xdr:to>
    <xdr:pic>
      <xdr:nvPicPr>
        <xdr:cNvPr id="50" name="图片 49" descr="bd510df0fd02009a752e9e0d3befe32">
          <a:extLst>
            <a:ext uri="{FF2B5EF4-FFF2-40B4-BE49-F238E27FC236}">
              <a16:creationId xmlns:a16="http://schemas.microsoft.com/office/drawing/2014/main" xmlns="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16200000">
          <a:off x="3463290" y="37742495"/>
          <a:ext cx="332740" cy="658495"/>
        </a:xfrm>
        <a:prstGeom prst="rect">
          <a:avLst/>
        </a:prstGeom>
      </xdr:spPr>
    </xdr:pic>
    <xdr:clientData/>
  </xdr:twoCellAnchor>
  <xdr:twoCellAnchor editAs="oneCell">
    <xdr:from>
      <xdr:col>4</xdr:col>
      <xdr:colOff>57467</xdr:colOff>
      <xdr:row>87</xdr:row>
      <xdr:rowOff>49847</xdr:rowOff>
    </xdr:from>
    <xdr:to>
      <xdr:col>4</xdr:col>
      <xdr:colOff>759777</xdr:colOff>
      <xdr:row>87</xdr:row>
      <xdr:rowOff>345122</xdr:rowOff>
    </xdr:to>
    <xdr:pic>
      <xdr:nvPicPr>
        <xdr:cNvPr id="51" name="图片 50" descr="21f5509e0503e411e8aed24c1c7f219">
          <a:extLst>
            <a:ext uri="{FF2B5EF4-FFF2-40B4-BE49-F238E27FC236}">
              <a16:creationId xmlns:a16="http://schemas.microsoft.com/office/drawing/2014/main" xmlns="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16200000">
          <a:off x="3509645" y="33916620"/>
          <a:ext cx="295275" cy="702310"/>
        </a:xfrm>
        <a:prstGeom prst="rect">
          <a:avLst/>
        </a:prstGeom>
      </xdr:spPr>
    </xdr:pic>
    <xdr:clientData/>
  </xdr:twoCellAnchor>
  <xdr:twoCellAnchor editAs="oneCell">
    <xdr:from>
      <xdr:col>4</xdr:col>
      <xdr:colOff>26352</xdr:colOff>
      <xdr:row>57</xdr:row>
      <xdr:rowOff>23812</xdr:rowOff>
    </xdr:from>
    <xdr:to>
      <xdr:col>4</xdr:col>
      <xdr:colOff>1027112</xdr:colOff>
      <xdr:row>57</xdr:row>
      <xdr:rowOff>354647</xdr:rowOff>
    </xdr:to>
    <xdr:pic>
      <xdr:nvPicPr>
        <xdr:cNvPr id="52" name="图片 51" descr="d9684a53c0aa2fbe5a6ce34b808f4ba">
          <a:extLst>
            <a:ext uri="{FF2B5EF4-FFF2-40B4-BE49-F238E27FC236}">
              <a16:creationId xmlns:a16="http://schemas.microsoft.com/office/drawing/2014/main" xmlns="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16200000">
          <a:off x="3609975" y="22329140"/>
          <a:ext cx="330835" cy="100076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Wechat--File\WeChat%20Files\wxid_bgyf1gv8x84k22\FileStorage\File\2022-11\&#20986;&#21475;&#39069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原清单"/>
      <sheetName val="汇总表"/>
      <sheetName val="出口额数据"/>
    </sheetNames>
    <sheetDataSet>
      <sheetData sheetId="0" refreshError="1"/>
      <sheetData sheetId="1" refreshError="1">
        <row r="3">
          <cell r="B3" t="str">
            <v>安徽安利材料科技股份有限公司</v>
          </cell>
          <cell r="C3" t="str">
            <v>合肥市</v>
          </cell>
        </row>
        <row r="4">
          <cell r="B4" t="str">
            <v>安徽以恒科技贸易有限责任公司</v>
          </cell>
          <cell r="C4" t="str">
            <v>合肥市</v>
          </cell>
        </row>
        <row r="5">
          <cell r="B5" t="str">
            <v>合肥华凌股份有限公司</v>
          </cell>
          <cell r="C5" t="str">
            <v>合肥市</v>
          </cell>
        </row>
        <row r="6">
          <cell r="B6" t="str">
            <v>安徽梯易优叉车有限公司</v>
          </cell>
          <cell r="C6" t="str">
            <v>合肥市</v>
          </cell>
        </row>
        <row r="7">
          <cell r="B7" t="str">
            <v>安徽万朗磁塑股份有限公司</v>
          </cell>
          <cell r="C7" t="str">
            <v>合肥市</v>
          </cell>
        </row>
        <row r="8">
          <cell r="B8" t="str">
            <v>安徽万朗磁塑股份有限公司</v>
          </cell>
          <cell r="C8" t="str">
            <v>合肥市</v>
          </cell>
        </row>
        <row r="9">
          <cell r="B9" t="str">
            <v>龙迅半导体（合肥）股份有限公司</v>
          </cell>
          <cell r="C9" t="str">
            <v>合肥市</v>
          </cell>
        </row>
        <row r="10">
          <cell r="B10" t="str">
            <v>安徽安凯汽车股份有限公司</v>
          </cell>
          <cell r="C10" t="str">
            <v>合肥市</v>
          </cell>
        </row>
        <row r="11">
          <cell r="B11" t="str">
            <v>安徽省骄阳文具有限公司</v>
          </cell>
          <cell r="C11" t="str">
            <v>合肥市</v>
          </cell>
        </row>
        <row r="12">
          <cell r="B12" t="str">
            <v>安徽江淮汽车集团股份有限公司</v>
          </cell>
          <cell r="C12" t="str">
            <v>合肥市</v>
          </cell>
        </row>
        <row r="13">
          <cell r="B13" t="str">
            <v>安徽华恒生物科技股份有限公司</v>
          </cell>
          <cell r="C13" t="str">
            <v>合肥市</v>
          </cell>
        </row>
        <row r="14">
          <cell r="B14" t="str">
            <v>安徽佑开科技有限公司</v>
          </cell>
          <cell r="C14" t="str">
            <v>合肥市</v>
          </cell>
        </row>
        <row r="15">
          <cell r="B15" t="str">
            <v>合肥恒鑫生活科技股份有限公司</v>
          </cell>
          <cell r="C15" t="str">
            <v>合肥市</v>
          </cell>
        </row>
        <row r="16">
          <cell r="B16" t="str">
            <v>阳光电源股份有限公司</v>
          </cell>
          <cell r="C16" t="str">
            <v>合肥市</v>
          </cell>
        </row>
        <row r="17">
          <cell r="B17" t="str">
            <v>高健电子科技（合肥）股份有限公司</v>
          </cell>
          <cell r="C17" t="str">
            <v>合肥市</v>
          </cell>
        </row>
        <row r="18">
          <cell r="B18" t="str">
            <v>合肥美亚光电技术股份有限公司</v>
          </cell>
          <cell r="C18" t="str">
            <v>合肥市</v>
          </cell>
        </row>
        <row r="19">
          <cell r="B19" t="str">
            <v>安徽华米信息科技有限公司</v>
          </cell>
          <cell r="C19" t="str">
            <v>合肥市</v>
          </cell>
        </row>
        <row r="20">
          <cell r="B20" t="str">
            <v>合肥新沪屏蔽泵有限公司</v>
          </cell>
          <cell r="C20" t="str">
            <v>合肥市</v>
          </cell>
        </row>
        <row r="21">
          <cell r="B21" t="str">
            <v>安徽智飞龙科马生物制药有限公司</v>
          </cell>
          <cell r="C21" t="str">
            <v>合肥市</v>
          </cell>
        </row>
        <row r="22">
          <cell r="B22" t="str">
            <v>合肥晶澳太阳能科技有限公司</v>
          </cell>
          <cell r="C22" t="str">
            <v>合肥市</v>
          </cell>
        </row>
        <row r="23">
          <cell r="B23" t="str">
            <v>合肥井松智能科技股份有限公司</v>
          </cell>
          <cell r="C23" t="str">
            <v>合肥市</v>
          </cell>
        </row>
        <row r="24">
          <cell r="B24" t="str">
            <v>安徽尊贵电器集团有限公司</v>
          </cell>
          <cell r="C24" t="str">
            <v>合肥市</v>
          </cell>
        </row>
        <row r="25">
          <cell r="B25" t="str">
            <v>合肥搬易通科技发展有限公司</v>
          </cell>
          <cell r="C25" t="str">
            <v>合肥市</v>
          </cell>
        </row>
        <row r="26">
          <cell r="B26" t="str">
            <v>安徽艺欧进出口贸易有限公司</v>
          </cell>
          <cell r="C26" t="str">
            <v>合肥市</v>
          </cell>
        </row>
        <row r="27">
          <cell r="B27" t="str">
            <v>安徽省崇商贸易有限公司</v>
          </cell>
          <cell r="C27" t="str">
            <v>合肥市</v>
          </cell>
        </row>
        <row r="28">
          <cell r="B28" t="str">
            <v>安徽省崇商贸易有限公司</v>
          </cell>
          <cell r="C28" t="str">
            <v>合肥市</v>
          </cell>
        </row>
        <row r="29">
          <cell r="B29" t="str">
            <v>合肥中南光电有限公司</v>
          </cell>
          <cell r="C29" t="str">
            <v>合肥市</v>
          </cell>
        </row>
        <row r="30">
          <cell r="B30" t="str">
            <v>芜湖禾田汽车工业有限公司</v>
          </cell>
          <cell r="C30" t="str">
            <v>芜湖市</v>
          </cell>
        </row>
        <row r="31">
          <cell r="B31" t="str">
            <v>芜湖市爱三迪电子科技有限公司</v>
          </cell>
          <cell r="C31" t="str">
            <v>芜湖市</v>
          </cell>
        </row>
        <row r="32">
          <cell r="B32" t="str">
            <v>安徽三安光电有限公司</v>
          </cell>
          <cell r="C32" t="str">
            <v>芜湖市</v>
          </cell>
        </row>
        <row r="33">
          <cell r="B33" t="str">
            <v>安徽克菱保健科技有限公司</v>
          </cell>
          <cell r="C33" t="str">
            <v>蚌埠市</v>
          </cell>
        </row>
        <row r="34">
          <cell r="B34" t="str">
            <v>蚌埠飞宇轴承有限公司</v>
          </cell>
          <cell r="C34" t="str">
            <v>蚌埠市</v>
          </cell>
        </row>
        <row r="35">
          <cell r="B35" t="str">
            <v>安徽佳先功能助剂股份有限公司</v>
          </cell>
          <cell r="C35" t="str">
            <v>蚌埠市</v>
          </cell>
        </row>
        <row r="36">
          <cell r="B36" t="str">
            <v>安徽维卡门窗股份有限公司</v>
          </cell>
          <cell r="C36" t="str">
            <v>淮南市</v>
          </cell>
        </row>
        <row r="37">
          <cell r="B37" t="str">
            <v>安徽发强玻璃有限责任公司</v>
          </cell>
          <cell r="C37" t="str">
            <v>淮南市</v>
          </cell>
        </row>
        <row r="38">
          <cell r="B38" t="str">
            <v>安徽省亚威机床制造有限公司</v>
          </cell>
          <cell r="C38" t="str">
            <v>马鞍山市</v>
          </cell>
        </row>
        <row r="39">
          <cell r="B39" t="str">
            <v>安徽三才体育用品有限公司</v>
          </cell>
          <cell r="C39" t="str">
            <v>马鞍山市</v>
          </cell>
        </row>
        <row r="40">
          <cell r="B40" t="str">
            <v>安徽英科医疗用品有限公司</v>
          </cell>
          <cell r="C40" t="str">
            <v>淮北市</v>
          </cell>
        </row>
        <row r="41">
          <cell r="B41" t="str">
            <v>安徽理士新能源发展有限公司</v>
          </cell>
          <cell r="C41" t="str">
            <v>淮北市</v>
          </cell>
        </row>
        <row r="42">
          <cell r="B42" t="str">
            <v>安徽贝宝食品有限公司</v>
          </cell>
          <cell r="C42" t="str">
            <v>淮北市</v>
          </cell>
        </row>
        <row r="43">
          <cell r="B43" t="str">
            <v>铜陵精达里亚特种漆包线有限公司</v>
          </cell>
          <cell r="C43" t="str">
            <v>铜陵市</v>
          </cell>
        </row>
        <row r="44">
          <cell r="B44" t="str">
            <v>黄山三佳谊华精密机械有限公司</v>
          </cell>
          <cell r="C44" t="str">
            <v>黄山市</v>
          </cell>
        </row>
        <row r="45">
          <cell r="B45" t="str">
            <v>黄山申格电子科技股份有限公司</v>
          </cell>
          <cell r="C45" t="str">
            <v>黄山市</v>
          </cell>
        </row>
        <row r="46">
          <cell r="B46" t="str">
            <v>黄山金富医疗器械有限公司</v>
          </cell>
          <cell r="C46" t="str">
            <v>黄山市</v>
          </cell>
        </row>
        <row r="47">
          <cell r="B47" t="str">
            <v>黄山旺荣电子有限公司</v>
          </cell>
          <cell r="C47" t="str">
            <v>黄山市</v>
          </cell>
        </row>
        <row r="48">
          <cell r="B48" t="str">
            <v>安徽新诺精工股份有限公司</v>
          </cell>
          <cell r="C48" t="str">
            <v>黄山市</v>
          </cell>
        </row>
        <row r="49">
          <cell r="B49" t="str">
            <v>黄山市德邦粉体材料有限公司</v>
          </cell>
          <cell r="C49" t="str">
            <v>黄山市</v>
          </cell>
        </row>
        <row r="50">
          <cell r="B50" t="str">
            <v>黄山利奥娜卫浴有限公司</v>
          </cell>
          <cell r="C50" t="str">
            <v>黄山市</v>
          </cell>
        </row>
        <row r="51">
          <cell r="B51" t="str">
            <v>黄山华塑新材料科技有限公司</v>
          </cell>
          <cell r="C51" t="str">
            <v>黄山市</v>
          </cell>
        </row>
        <row r="52">
          <cell r="B52" t="str">
            <v>安徽百泰工艺品有限公司</v>
          </cell>
          <cell r="C52" t="str">
            <v>阜阳市</v>
          </cell>
        </row>
        <row r="53">
          <cell r="B53" t="str">
            <v>安徽巨邦香料有限公司</v>
          </cell>
          <cell r="C53" t="str">
            <v>阜阳市</v>
          </cell>
        </row>
        <row r="54">
          <cell r="B54" t="str">
            <v>临泉县恒达食品有限公司</v>
          </cell>
          <cell r="C54" t="str">
            <v>阜阳市</v>
          </cell>
        </row>
        <row r="55">
          <cell r="B55" t="str">
            <v>安徽一帆香料有限公司</v>
          </cell>
          <cell r="C55" t="str">
            <v>阜阳市</v>
          </cell>
        </row>
        <row r="56">
          <cell r="B56" t="str">
            <v>安徽金瑞祥发制品有限公司</v>
          </cell>
          <cell r="C56" t="str">
            <v>阜阳市</v>
          </cell>
        </row>
        <row r="57">
          <cell r="B57" t="str">
            <v>安徽贝克制药股份有限公司</v>
          </cell>
          <cell r="C57" t="str">
            <v>阜阳市</v>
          </cell>
        </row>
        <row r="58">
          <cell r="B58" t="str">
            <v>安徽德和织造有限公司</v>
          </cell>
          <cell r="C58" t="str">
            <v>阜阳市</v>
          </cell>
        </row>
        <row r="59">
          <cell r="B59" t="str">
            <v>阜南佳利工艺品股份有限公司</v>
          </cell>
          <cell r="C59" t="str">
            <v>阜阳市</v>
          </cell>
        </row>
        <row r="60">
          <cell r="B60" t="str">
            <v>安徽德润工艺品有限公司</v>
          </cell>
          <cell r="C60" t="str">
            <v>阜阳市</v>
          </cell>
        </row>
        <row r="61">
          <cell r="B61" t="str">
            <v>阜南县天亿工艺品有限公司</v>
          </cell>
          <cell r="C61" t="str">
            <v>阜阳市</v>
          </cell>
        </row>
        <row r="62">
          <cell r="B62" t="str">
            <v>安徽省高雅家居有限公司</v>
          </cell>
          <cell r="C62" t="str">
            <v>阜阳市</v>
          </cell>
        </row>
        <row r="63">
          <cell r="B63" t="str">
            <v>安徽汇丰工艺品股份有限公司</v>
          </cell>
          <cell r="C63" t="str">
            <v>阜阳市</v>
          </cell>
        </row>
        <row r="64">
          <cell r="B64" t="str">
            <v>安徽信达家居有限公司</v>
          </cell>
          <cell r="C64" t="str">
            <v>阜阳市</v>
          </cell>
        </row>
        <row r="65">
          <cell r="B65" t="str">
            <v>安徽信达家居有限公司</v>
          </cell>
          <cell r="C65" t="str">
            <v>阜阳市</v>
          </cell>
        </row>
        <row r="66">
          <cell r="B66" t="str">
            <v>安徽弋尚纺织科技有限公司</v>
          </cell>
          <cell r="C66" t="str">
            <v>阜阳市</v>
          </cell>
        </row>
        <row r="67">
          <cell r="B67" t="str">
            <v>安徽福斯特渔具有限公司</v>
          </cell>
          <cell r="C67" t="str">
            <v>阜阳市</v>
          </cell>
        </row>
        <row r="68">
          <cell r="B68" t="str">
            <v>界首市欧思润体育用品有限公司</v>
          </cell>
          <cell r="C68" t="str">
            <v>阜阳市</v>
          </cell>
        </row>
        <row r="69">
          <cell r="B69" t="str">
            <v>宿州市皖神面制品有限公司</v>
          </cell>
          <cell r="C69" t="str">
            <v>宿州市</v>
          </cell>
        </row>
        <row r="70">
          <cell r="B70" t="str">
            <v>安徽和佳医疗用品科技有限公司</v>
          </cell>
          <cell r="C70" t="str">
            <v>宿州市</v>
          </cell>
        </row>
        <row r="71">
          <cell r="B71" t="str">
            <v>舒城圣桂食品有限公司</v>
          </cell>
          <cell r="C71" t="str">
            <v>六安市</v>
          </cell>
        </row>
        <row r="72">
          <cell r="B72" t="str">
            <v>安徽精卓光显技术有限责任公司</v>
          </cell>
          <cell r="C72" t="str">
            <v>六安市</v>
          </cell>
        </row>
        <row r="73">
          <cell r="B73" t="str">
            <v>安徽麦特电子股份有限公司</v>
          </cell>
          <cell r="C73" t="str">
            <v>宣城市</v>
          </cell>
        </row>
        <row r="74">
          <cell r="B74" t="str">
            <v>安徽阿莫斯流体技术有限公司</v>
          </cell>
          <cell r="C74" t="str">
            <v>宣城市</v>
          </cell>
        </row>
        <row r="75">
          <cell r="B75" t="str">
            <v>安徽中鼎橡塑制品有限公司</v>
          </cell>
          <cell r="C75" t="str">
            <v>宣城市</v>
          </cell>
        </row>
        <row r="76">
          <cell r="B76" t="str">
            <v>宁国市华丰耐磨材料有限公司</v>
          </cell>
          <cell r="C76" t="str">
            <v>宣城市</v>
          </cell>
        </row>
        <row r="77">
          <cell r="B77" t="str">
            <v>安徽省兴宙医药食品有限公司</v>
          </cell>
          <cell r="C77" t="str">
            <v>宣城市</v>
          </cell>
        </row>
        <row r="78">
          <cell r="B78" t="str">
            <v>宣城市德思电子电器有限公司</v>
          </cell>
          <cell r="C78" t="str">
            <v>宣城市</v>
          </cell>
        </row>
        <row r="79">
          <cell r="B79" t="str">
            <v>安徽黄山中友链条制造有限公司</v>
          </cell>
          <cell r="C79" t="str">
            <v>宣城市</v>
          </cell>
        </row>
        <row r="80">
          <cell r="B80" t="str">
            <v>福元药业有限公司</v>
          </cell>
          <cell r="C80" t="str">
            <v>宣城市</v>
          </cell>
        </row>
        <row r="81">
          <cell r="B81" t="str">
            <v>柏维力生物技术（安徽）股份有限公司</v>
          </cell>
          <cell r="C81" t="str">
            <v>宣城市</v>
          </cell>
        </row>
        <row r="82">
          <cell r="B82" t="str">
            <v>安徽万方织染有限公司</v>
          </cell>
          <cell r="C82" t="str">
            <v>宣城市</v>
          </cell>
        </row>
        <row r="83">
          <cell r="B83" t="str">
            <v>安徽方兴实业股份有限公司</v>
          </cell>
          <cell r="C83" t="str">
            <v>池州市</v>
          </cell>
        </row>
        <row r="84">
          <cell r="B84" t="str">
            <v>安徽协和成药业饮片有限公司</v>
          </cell>
          <cell r="C84" t="str">
            <v>亳州市</v>
          </cell>
        </row>
        <row r="85">
          <cell r="B85" t="str">
            <v>安徽盛林国药饮片有限公司</v>
          </cell>
          <cell r="C85" t="str">
            <v>亳州市</v>
          </cell>
        </row>
        <row r="86">
          <cell r="B86" t="str">
            <v>安徽省冠盛纺织科技有限公司</v>
          </cell>
          <cell r="C86" t="str">
            <v>亳州市</v>
          </cell>
        </row>
        <row r="87">
          <cell r="B87" t="str">
            <v>安徽华茂纺织股份有限公司</v>
          </cell>
          <cell r="C87" t="str">
            <v>安庆市</v>
          </cell>
        </row>
        <row r="88">
          <cell r="B88" t="str">
            <v>安徽华茂纺织股份有限公司</v>
          </cell>
          <cell r="C88" t="str">
            <v>安庆市</v>
          </cell>
        </row>
        <row r="89">
          <cell r="B89" t="str">
            <v>安庆市嘉欣医疗用品科技股份有限公司</v>
          </cell>
          <cell r="C89" t="str">
            <v>安庆市</v>
          </cell>
        </row>
        <row r="90">
          <cell r="B90" t="str">
            <v>安徽和美瑞医用包装材料有限公司</v>
          </cell>
          <cell r="C90" t="str">
            <v>安庆市</v>
          </cell>
        </row>
        <row r="91">
          <cell r="B91" t="str">
            <v>安徽迈德普斯医疗科技有限公司</v>
          </cell>
          <cell r="C91" t="str">
            <v>安庆市</v>
          </cell>
        </row>
        <row r="92">
          <cell r="B92" t="str">
            <v>安徽中弘鑫源纺织股份有限公司</v>
          </cell>
          <cell r="C92" t="str">
            <v>安庆市</v>
          </cell>
        </row>
        <row r="93">
          <cell r="B93" t="str">
            <v>安徽轻工国际贸易股份有限公司</v>
          </cell>
          <cell r="C93" t="str">
            <v>省直</v>
          </cell>
        </row>
        <row r="94">
          <cell r="B94" t="str">
            <v>安徽省徽商贸易发展有限公司</v>
          </cell>
          <cell r="C94" t="str">
            <v>省直</v>
          </cell>
        </row>
        <row r="95">
          <cell r="B95" t="str">
            <v>安徽省服装进出口股份有限公司</v>
          </cell>
          <cell r="C95" t="str">
            <v>省直</v>
          </cell>
        </row>
        <row r="96">
          <cell r="B96" t="str">
            <v>安徽省服装进出口股份有限公司</v>
          </cell>
          <cell r="C96" t="str">
            <v>省直</v>
          </cell>
        </row>
        <row r="97">
          <cell r="B97" t="str">
            <v>安徽汇泓行商贸有限责任公司</v>
          </cell>
          <cell r="C97" t="str">
            <v>省直</v>
          </cell>
        </row>
        <row r="98">
          <cell r="B98" t="str">
            <v>安徽汇泓行商贸有限责任公司</v>
          </cell>
          <cell r="C98" t="str">
            <v>省直</v>
          </cell>
        </row>
        <row r="99">
          <cell r="B99" t="str">
            <v>安徽润邦重工机械有限公司</v>
          </cell>
          <cell r="C99" t="str">
            <v>芜湖市</v>
          </cell>
        </row>
        <row r="100">
          <cell r="B100" t="str">
            <v>芜湖富仕德体育用品股份有限公司</v>
          </cell>
          <cell r="C100" t="str">
            <v>芜湖市</v>
          </cell>
        </row>
        <row r="101">
          <cell r="B101" t="str">
            <v>芜湖富仕德体育用品股份有限公司</v>
          </cell>
          <cell r="C101" t="str">
            <v>芜湖市</v>
          </cell>
        </row>
        <row r="102">
          <cell r="B102" t="str">
            <v>芜湖佳宏新材料股份有限公司</v>
          </cell>
          <cell r="C102" t="str">
            <v>芜湖市</v>
          </cell>
        </row>
        <row r="103">
          <cell r="B103" t="str">
            <v>大贯纤维（宣城）有限公司</v>
          </cell>
          <cell r="C103" t="str">
            <v>宣城市</v>
          </cell>
        </row>
        <row r="104">
          <cell r="B104" t="str">
            <v>宣城福美达新材料有限公司</v>
          </cell>
          <cell r="C104" t="str">
            <v>宣城市</v>
          </cell>
        </row>
        <row r="105">
          <cell r="B105" t="str">
            <v>安徽美乐柯制冷空调设备有限公司</v>
          </cell>
          <cell r="C105" t="str">
            <v>宣城市</v>
          </cell>
        </row>
        <row r="106">
          <cell r="B106" t="str">
            <v>安徽海蓝生物科技有限公司</v>
          </cell>
          <cell r="C106" t="str">
            <v>宣城市</v>
          </cell>
        </row>
        <row r="107">
          <cell r="B107" t="str">
            <v>安徽布拉泽汽配有限公司</v>
          </cell>
          <cell r="C107" t="str">
            <v>宣城市</v>
          </cell>
        </row>
        <row r="108">
          <cell r="B108" t="str">
            <v>安徽宏宇铝业有限公司</v>
          </cell>
          <cell r="C108" t="str">
            <v>宁国市</v>
          </cell>
        </row>
        <row r="109">
          <cell r="B109" t="str">
            <v>宁国安宁纺织品有限公司</v>
          </cell>
          <cell r="C109" t="str">
            <v>宁国市</v>
          </cell>
        </row>
        <row r="110">
          <cell r="B110" t="str">
            <v>安徽省三方新材料科技有限公司</v>
          </cell>
          <cell r="C110" t="str">
            <v>宁国市</v>
          </cell>
        </row>
        <row r="111">
          <cell r="B111" t="str">
            <v>安徽皓玥家纺有限公司</v>
          </cell>
          <cell r="C111" t="str">
            <v>宣城市</v>
          </cell>
        </row>
        <row r="112">
          <cell r="B112" t="str">
            <v>安徽企鹅羽毛有限公司</v>
          </cell>
          <cell r="C112" t="str">
            <v>宣城市</v>
          </cell>
        </row>
        <row r="113">
          <cell r="B113" t="str">
            <v>安徽华英新塘羽绒有限公司</v>
          </cell>
          <cell r="C113" t="str">
            <v>宣城市</v>
          </cell>
        </row>
        <row r="114">
          <cell r="B114" t="str">
            <v>安徽荣达羽绒寝具有限公司</v>
          </cell>
          <cell r="C114" t="str">
            <v>宣城市</v>
          </cell>
        </row>
        <row r="115">
          <cell r="B115" t="str">
            <v>安徽龙顺交通器材有限公司</v>
          </cell>
          <cell r="C115" t="str">
            <v>宣城市</v>
          </cell>
        </row>
        <row r="116">
          <cell r="B116" t="str">
            <v>安徽华晟新能源科技有限公司</v>
          </cell>
          <cell r="C116" t="str">
            <v>宣城市</v>
          </cell>
        </row>
        <row r="117">
          <cell r="B117" t="str">
            <v>安徽生信新材料股份有限公司</v>
          </cell>
          <cell r="C117" t="str">
            <v>宣城市</v>
          </cell>
        </row>
        <row r="118">
          <cell r="B118" t="str">
            <v>安徽旭峰电容器有限公司</v>
          </cell>
          <cell r="C118" t="str">
            <v>宣城市</v>
          </cell>
        </row>
      </sheetData>
      <sheetData sheetId="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G114"/>
  <sheetViews>
    <sheetView tabSelected="1" view="pageBreakPreview" zoomScale="85" zoomScaleNormal="85" zoomScaleSheetLayoutView="85" workbookViewId="0">
      <selection activeCell="K7" sqref="K7"/>
    </sheetView>
  </sheetViews>
  <sheetFormatPr defaultColWidth="18.75" defaultRowHeight="30" customHeight="1"/>
  <cols>
    <col min="1" max="1" width="5.5" style="29" customWidth="1"/>
    <col min="2" max="2" width="5.5" style="47" hidden="1" customWidth="1"/>
    <col min="3" max="3" width="10.125" style="47" bestFit="1" customWidth="1"/>
    <col min="4" max="4" width="38.25" style="29" customWidth="1"/>
    <col min="5" max="5" width="27.375" style="29" customWidth="1"/>
    <col min="6" max="6" width="53.75" style="29" hidden="1" customWidth="1"/>
    <col min="7" max="7" width="18.75" style="47"/>
    <col min="8" max="16384" width="18.75" style="29"/>
  </cols>
  <sheetData>
    <row r="1" spans="1:7" ht="53.25" customHeight="1">
      <c r="A1" s="49" t="s">
        <v>287</v>
      </c>
      <c r="B1" s="50"/>
      <c r="C1" s="50"/>
      <c r="D1" s="50"/>
      <c r="E1" s="50"/>
      <c r="F1" s="50"/>
      <c r="G1" s="51"/>
    </row>
    <row r="2" spans="1:7" s="32" customFormat="1" ht="45.75" customHeight="1">
      <c r="A2" s="48" t="s">
        <v>286</v>
      </c>
      <c r="B2" s="30" t="s">
        <v>2</v>
      </c>
      <c r="C2" s="30" t="s">
        <v>262</v>
      </c>
      <c r="D2" s="30" t="s">
        <v>3</v>
      </c>
      <c r="E2" s="30" t="s">
        <v>4</v>
      </c>
      <c r="F2" s="30" t="s">
        <v>11</v>
      </c>
      <c r="G2" s="31" t="s">
        <v>10</v>
      </c>
    </row>
    <row r="3" spans="1:7" ht="35.1" customHeight="1">
      <c r="A3" s="33">
        <f>ROW()-2</f>
        <v>1</v>
      </c>
      <c r="B3" s="34">
        <v>8</v>
      </c>
      <c r="C3" s="34" t="str">
        <f>VLOOKUP(D3,[1]汇总表!$B$3:$C$118,2,)</f>
        <v>合肥市</v>
      </c>
      <c r="D3" s="35" t="s">
        <v>12</v>
      </c>
      <c r="E3" s="36" t="s">
        <v>13</v>
      </c>
      <c r="F3" s="35"/>
      <c r="G3" s="37">
        <v>100</v>
      </c>
    </row>
    <row r="4" spans="1:7" ht="35.1" customHeight="1">
      <c r="A4" s="33">
        <f t="shared" ref="A4:A13" si="0">ROW()-2</f>
        <v>2</v>
      </c>
      <c r="B4" s="34">
        <v>10</v>
      </c>
      <c r="C4" s="34" t="str">
        <f>VLOOKUP(D4,[1]汇总表!$B$3:$C$118,2,)</f>
        <v>合肥市</v>
      </c>
      <c r="D4" s="35" t="s">
        <v>14</v>
      </c>
      <c r="E4" s="36" t="s">
        <v>15</v>
      </c>
      <c r="F4" s="35"/>
      <c r="G4" s="37">
        <v>100</v>
      </c>
    </row>
    <row r="5" spans="1:7" s="39" customFormat="1" ht="35.1" customHeight="1">
      <c r="A5" s="33">
        <f t="shared" si="0"/>
        <v>3</v>
      </c>
      <c r="B5" s="34">
        <v>14</v>
      </c>
      <c r="C5" s="34" t="str">
        <f>VLOOKUP(D5,[1]汇总表!$B$3:$C$118,2,)</f>
        <v>合肥市</v>
      </c>
      <c r="D5" s="35" t="s">
        <v>16</v>
      </c>
      <c r="E5" s="36" t="s">
        <v>17</v>
      </c>
      <c r="F5" s="35"/>
      <c r="G5" s="38">
        <v>100</v>
      </c>
    </row>
    <row r="6" spans="1:7" s="39" customFormat="1" ht="35.1" customHeight="1">
      <c r="A6" s="33">
        <f t="shared" si="0"/>
        <v>4</v>
      </c>
      <c r="B6" s="34">
        <v>20</v>
      </c>
      <c r="C6" s="34" t="str">
        <f>VLOOKUP(D6,[1]汇总表!$B$3:$C$118,2,)</f>
        <v>合肥市</v>
      </c>
      <c r="D6" s="36" t="s">
        <v>18</v>
      </c>
      <c r="E6" s="36" t="s">
        <v>19</v>
      </c>
      <c r="F6" s="35"/>
      <c r="G6" s="38">
        <v>99.4</v>
      </c>
    </row>
    <row r="7" spans="1:7" s="39" customFormat="1" ht="50.25" customHeight="1">
      <c r="A7" s="33">
        <f t="shared" si="0"/>
        <v>5</v>
      </c>
      <c r="B7" s="34">
        <v>39</v>
      </c>
      <c r="C7" s="34" t="str">
        <f>VLOOKUP(D7,[1]汇总表!$B$3:$C$118,2,)</f>
        <v>淮北市</v>
      </c>
      <c r="D7" s="35" t="s">
        <v>266</v>
      </c>
      <c r="E7" s="35" t="s">
        <v>21</v>
      </c>
      <c r="F7" s="35"/>
      <c r="G7" s="38">
        <v>97</v>
      </c>
    </row>
    <row r="8" spans="1:7" s="39" customFormat="1" ht="35.1" customHeight="1">
      <c r="A8" s="33">
        <f t="shared" si="0"/>
        <v>6</v>
      </c>
      <c r="B8" s="34">
        <v>91</v>
      </c>
      <c r="C8" s="34" t="s">
        <v>263</v>
      </c>
      <c r="D8" s="36" t="s">
        <v>265</v>
      </c>
      <c r="E8" s="36" t="s">
        <v>23</v>
      </c>
      <c r="F8" s="35"/>
      <c r="G8" s="38">
        <v>95</v>
      </c>
    </row>
    <row r="9" spans="1:7" ht="35.1" customHeight="1">
      <c r="A9" s="33">
        <f t="shared" si="0"/>
        <v>7</v>
      </c>
      <c r="B9" s="34">
        <v>4</v>
      </c>
      <c r="C9" s="34" t="str">
        <f>VLOOKUP(D9,[1]汇总表!$B$3:$C$118,2,)</f>
        <v>合肥市</v>
      </c>
      <c r="D9" s="35" t="s">
        <v>24</v>
      </c>
      <c r="E9" s="36" t="s">
        <v>25</v>
      </c>
      <c r="F9" s="35"/>
      <c r="G9" s="37">
        <v>92</v>
      </c>
    </row>
    <row r="10" spans="1:7" ht="35.1" customHeight="1">
      <c r="A10" s="33">
        <f t="shared" si="0"/>
        <v>8</v>
      </c>
      <c r="B10" s="34">
        <v>16</v>
      </c>
      <c r="C10" s="34" t="str">
        <f>VLOOKUP(D10,[1]汇总表!$B$3:$C$118,2,)</f>
        <v>合肥市</v>
      </c>
      <c r="D10" s="35" t="s">
        <v>26</v>
      </c>
      <c r="E10" s="35" t="s">
        <v>27</v>
      </c>
      <c r="F10" s="35"/>
      <c r="G10" s="37">
        <v>92</v>
      </c>
    </row>
    <row r="11" spans="1:7" ht="35.1" customHeight="1">
      <c r="A11" s="33">
        <f t="shared" si="0"/>
        <v>9</v>
      </c>
      <c r="B11" s="34">
        <v>17</v>
      </c>
      <c r="C11" s="34" t="str">
        <f>VLOOKUP(D11,[1]汇总表!$B$3:$C$118,2,)</f>
        <v>合肥市</v>
      </c>
      <c r="D11" s="35" t="s">
        <v>28</v>
      </c>
      <c r="E11" s="36" t="s">
        <v>29</v>
      </c>
      <c r="F11" s="35"/>
      <c r="G11" s="37">
        <v>90</v>
      </c>
    </row>
    <row r="12" spans="1:7" ht="35.1" customHeight="1">
      <c r="A12" s="33">
        <f t="shared" si="0"/>
        <v>10</v>
      </c>
      <c r="B12" s="34">
        <v>18</v>
      </c>
      <c r="C12" s="34" t="str">
        <f>VLOOKUP(D12,[1]汇总表!$B$3:$C$118,2,)</f>
        <v>合肥市</v>
      </c>
      <c r="D12" s="36" t="s">
        <v>30</v>
      </c>
      <c r="E12" s="36" t="s">
        <v>31</v>
      </c>
      <c r="F12" s="35"/>
      <c r="G12" s="37">
        <v>90</v>
      </c>
    </row>
    <row r="13" spans="1:7" ht="35.1" customHeight="1">
      <c r="A13" s="33">
        <f t="shared" si="0"/>
        <v>11</v>
      </c>
      <c r="B13" s="34">
        <v>28</v>
      </c>
      <c r="C13" s="34" t="s">
        <v>261</v>
      </c>
      <c r="D13" s="40" t="s">
        <v>32</v>
      </c>
      <c r="E13" s="40" t="s">
        <v>33</v>
      </c>
      <c r="F13" s="35"/>
      <c r="G13" s="37">
        <v>90</v>
      </c>
    </row>
    <row r="14" spans="1:7" ht="35.1" customHeight="1">
      <c r="A14" s="33">
        <f t="shared" ref="A14:A23" si="1">ROW()-2</f>
        <v>12</v>
      </c>
      <c r="B14" s="34">
        <v>41</v>
      </c>
      <c r="C14" s="34" t="s">
        <v>259</v>
      </c>
      <c r="D14" s="35" t="s">
        <v>34</v>
      </c>
      <c r="E14" s="36" t="s">
        <v>35</v>
      </c>
      <c r="F14" s="35"/>
      <c r="G14" s="37">
        <v>90</v>
      </c>
    </row>
    <row r="15" spans="1:7" ht="35.1" customHeight="1">
      <c r="A15" s="33">
        <f t="shared" si="1"/>
        <v>13</v>
      </c>
      <c r="B15" s="34">
        <v>57</v>
      </c>
      <c r="C15" s="34" t="str">
        <f>VLOOKUP(D15,[1]汇总表!$B$3:$C$118,2,)</f>
        <v>阜阳市</v>
      </c>
      <c r="D15" s="36" t="s">
        <v>36</v>
      </c>
      <c r="E15" s="36" t="s">
        <v>37</v>
      </c>
      <c r="F15" s="35"/>
      <c r="G15" s="37">
        <v>90</v>
      </c>
    </row>
    <row r="16" spans="1:7" ht="35.1" customHeight="1">
      <c r="A16" s="33">
        <f t="shared" si="1"/>
        <v>14</v>
      </c>
      <c r="B16" s="34">
        <v>75</v>
      </c>
      <c r="C16" s="34" t="str">
        <f>VLOOKUP(D16,[1]汇总表!$B$3:$C$118,2,)</f>
        <v>宣城市</v>
      </c>
      <c r="D16" s="36" t="s">
        <v>38</v>
      </c>
      <c r="E16" s="36" t="s">
        <v>39</v>
      </c>
      <c r="F16" s="35"/>
      <c r="G16" s="37">
        <v>90</v>
      </c>
    </row>
    <row r="17" spans="1:7" ht="35.1" customHeight="1">
      <c r="A17" s="33">
        <f t="shared" si="1"/>
        <v>15</v>
      </c>
      <c r="B17" s="34">
        <v>7</v>
      </c>
      <c r="C17" s="34" t="str">
        <f>VLOOKUP(D17,[1]汇总表!$B$3:$C$118,2,)</f>
        <v>合肥市</v>
      </c>
      <c r="D17" s="36" t="s">
        <v>40</v>
      </c>
      <c r="E17" s="36" t="s">
        <v>41</v>
      </c>
      <c r="F17" s="35"/>
      <c r="G17" s="37">
        <v>89</v>
      </c>
    </row>
    <row r="18" spans="1:7" ht="35.1" customHeight="1">
      <c r="A18" s="33">
        <f t="shared" si="1"/>
        <v>16</v>
      </c>
      <c r="B18" s="34">
        <v>106</v>
      </c>
      <c r="C18" s="34" t="s">
        <v>264</v>
      </c>
      <c r="D18" s="36" t="s">
        <v>42</v>
      </c>
      <c r="E18" s="36" t="s">
        <v>245</v>
      </c>
      <c r="F18" s="35"/>
      <c r="G18" s="37">
        <v>89</v>
      </c>
    </row>
    <row r="19" spans="1:7" ht="35.1" customHeight="1">
      <c r="A19" s="33">
        <f t="shared" si="1"/>
        <v>17</v>
      </c>
      <c r="B19" s="34">
        <v>106.1</v>
      </c>
      <c r="C19" s="34" t="s">
        <v>264</v>
      </c>
      <c r="D19" s="36" t="s">
        <v>42</v>
      </c>
      <c r="E19" s="36" t="s">
        <v>43</v>
      </c>
      <c r="F19" s="35"/>
      <c r="G19" s="37">
        <v>89</v>
      </c>
    </row>
    <row r="20" spans="1:7" ht="35.1" customHeight="1">
      <c r="A20" s="33">
        <f t="shared" si="1"/>
        <v>18</v>
      </c>
      <c r="B20" s="34">
        <v>5</v>
      </c>
      <c r="C20" s="34" t="s">
        <v>263</v>
      </c>
      <c r="D20" s="35" t="s">
        <v>44</v>
      </c>
      <c r="E20" s="36" t="s">
        <v>45</v>
      </c>
      <c r="F20" s="35"/>
      <c r="G20" s="37">
        <v>88.8</v>
      </c>
    </row>
    <row r="21" spans="1:7" ht="35.1" customHeight="1">
      <c r="A21" s="33">
        <f t="shared" si="1"/>
        <v>19</v>
      </c>
      <c r="B21" s="34">
        <v>68</v>
      </c>
      <c r="C21" s="34" t="s">
        <v>260</v>
      </c>
      <c r="D21" s="35" t="s">
        <v>46</v>
      </c>
      <c r="E21" s="36" t="s">
        <v>47</v>
      </c>
      <c r="F21" s="35"/>
      <c r="G21" s="37">
        <v>88</v>
      </c>
    </row>
    <row r="22" spans="1:7" ht="35.1" customHeight="1">
      <c r="A22" s="33">
        <f t="shared" si="1"/>
        <v>20</v>
      </c>
      <c r="B22" s="34">
        <v>3</v>
      </c>
      <c r="C22" s="34" t="str">
        <f>VLOOKUP(D22,[1]汇总表!$B$3:$C$118,2,)</f>
        <v>合肥市</v>
      </c>
      <c r="D22" s="36" t="s">
        <v>48</v>
      </c>
      <c r="E22" s="36" t="s">
        <v>49</v>
      </c>
      <c r="F22" s="35"/>
      <c r="G22" s="37">
        <v>86</v>
      </c>
    </row>
    <row r="23" spans="1:7" ht="35.1" customHeight="1">
      <c r="A23" s="33">
        <f t="shared" si="1"/>
        <v>21</v>
      </c>
      <c r="B23" s="34">
        <v>8.1</v>
      </c>
      <c r="C23" s="34" t="str">
        <f>VLOOKUP(D23,[1]汇总表!$B$3:$C$118,2,)</f>
        <v>合肥市</v>
      </c>
      <c r="D23" s="35" t="s">
        <v>12</v>
      </c>
      <c r="E23" s="36" t="s">
        <v>50</v>
      </c>
      <c r="F23" s="35"/>
      <c r="G23" s="37">
        <v>86</v>
      </c>
    </row>
    <row r="24" spans="1:7" ht="35.1" customHeight="1">
      <c r="A24" s="33">
        <f t="shared" ref="A24:A33" si="2">ROW()-2</f>
        <v>22</v>
      </c>
      <c r="B24" s="34">
        <v>23</v>
      </c>
      <c r="C24" s="34" t="str">
        <f>VLOOKUP(D24,[1]汇总表!$B$3:$C$118,2,)</f>
        <v>合肥市</v>
      </c>
      <c r="D24" s="36" t="s">
        <v>51</v>
      </c>
      <c r="E24" s="36" t="s">
        <v>52</v>
      </c>
      <c r="F24" s="35"/>
      <c r="G24" s="37">
        <v>85</v>
      </c>
    </row>
    <row r="25" spans="1:7" ht="35.1" customHeight="1">
      <c r="A25" s="33">
        <f t="shared" si="2"/>
        <v>23</v>
      </c>
      <c r="B25" s="34">
        <v>80</v>
      </c>
      <c r="C25" s="34" t="str">
        <f>VLOOKUP(D25,[1]汇总表!$B$3:$C$118,2,)</f>
        <v>宣城市</v>
      </c>
      <c r="D25" s="36" t="s">
        <v>53</v>
      </c>
      <c r="E25" s="36" t="s">
        <v>54</v>
      </c>
      <c r="F25" s="35"/>
      <c r="G25" s="37">
        <v>85</v>
      </c>
    </row>
    <row r="26" spans="1:7" ht="35.1" customHeight="1">
      <c r="A26" s="33">
        <f t="shared" si="2"/>
        <v>24</v>
      </c>
      <c r="B26" s="34">
        <v>114</v>
      </c>
      <c r="C26" s="34" t="str">
        <f>VLOOKUP(D26,[1]汇总表!$B$3:$C$118,2,)</f>
        <v>宣城市</v>
      </c>
      <c r="D26" s="36" t="s">
        <v>55</v>
      </c>
      <c r="E26" s="36" t="s">
        <v>56</v>
      </c>
      <c r="F26" s="35"/>
      <c r="G26" s="37">
        <v>85</v>
      </c>
    </row>
    <row r="27" spans="1:7" ht="35.1" customHeight="1">
      <c r="A27" s="33">
        <f t="shared" si="2"/>
        <v>25</v>
      </c>
      <c r="B27" s="34">
        <v>85</v>
      </c>
      <c r="C27" s="34" t="str">
        <f>VLOOKUP(D27,[1]汇总表!$B$3:$C$118,2,)</f>
        <v>安庆市</v>
      </c>
      <c r="D27" s="41" t="s">
        <v>57</v>
      </c>
      <c r="E27" s="41" t="s">
        <v>58</v>
      </c>
      <c r="F27" s="35"/>
      <c r="G27" s="37">
        <v>84</v>
      </c>
    </row>
    <row r="28" spans="1:7" ht="35.1" customHeight="1">
      <c r="A28" s="33">
        <f t="shared" si="2"/>
        <v>26</v>
      </c>
      <c r="B28" s="34">
        <v>100</v>
      </c>
      <c r="C28" s="34" t="str">
        <f>VLOOKUP(D28,[1]汇总表!$B$3:$C$118,2,)</f>
        <v>芜湖市</v>
      </c>
      <c r="D28" s="36" t="s">
        <v>59</v>
      </c>
      <c r="E28" s="36" t="s">
        <v>60</v>
      </c>
      <c r="F28" s="35"/>
      <c r="G28" s="37">
        <v>84</v>
      </c>
    </row>
    <row r="29" spans="1:7" ht="35.1" customHeight="1">
      <c r="A29" s="33">
        <f t="shared" si="2"/>
        <v>27</v>
      </c>
      <c r="B29" s="34">
        <v>53</v>
      </c>
      <c r="C29" s="34" t="str">
        <f>VLOOKUP(D29,[1]汇总表!$B$3:$C$118,2,)</f>
        <v>阜阳市</v>
      </c>
      <c r="D29" s="36" t="s">
        <v>61</v>
      </c>
      <c r="E29" s="36" t="s">
        <v>62</v>
      </c>
      <c r="F29" s="35"/>
      <c r="G29" s="37">
        <v>83</v>
      </c>
    </row>
    <row r="30" spans="1:7" ht="35.1" customHeight="1">
      <c r="A30" s="33">
        <f t="shared" si="2"/>
        <v>28</v>
      </c>
      <c r="B30" s="34">
        <v>13</v>
      </c>
      <c r="C30" s="34" t="str">
        <f>VLOOKUP(D30,[1]汇总表!$B$3:$C$118,2,)</f>
        <v>合肥市</v>
      </c>
      <c r="D30" s="36" t="s">
        <v>63</v>
      </c>
      <c r="E30" s="36" t="s">
        <v>64</v>
      </c>
      <c r="F30" s="35"/>
      <c r="G30" s="37">
        <v>82</v>
      </c>
    </row>
    <row r="31" spans="1:7" ht="35.1" customHeight="1">
      <c r="A31" s="33">
        <f t="shared" si="2"/>
        <v>29</v>
      </c>
      <c r="B31" s="34">
        <v>38</v>
      </c>
      <c r="C31" s="34" t="str">
        <f>VLOOKUP(D31,[1]汇总表!$B$3:$C$118,2,)</f>
        <v>淮北市</v>
      </c>
      <c r="D31" s="35" t="s">
        <v>65</v>
      </c>
      <c r="E31" s="36" t="s">
        <v>66</v>
      </c>
      <c r="F31" s="35"/>
      <c r="G31" s="37">
        <v>82</v>
      </c>
    </row>
    <row r="32" spans="1:7" ht="35.1" customHeight="1">
      <c r="A32" s="33">
        <f t="shared" si="2"/>
        <v>30</v>
      </c>
      <c r="B32" s="34">
        <v>71</v>
      </c>
      <c r="C32" s="34" t="str">
        <f>VLOOKUP(D32,[1]汇总表!$B$3:$C$118,2,)</f>
        <v>宣城市</v>
      </c>
      <c r="D32" s="36" t="s">
        <v>67</v>
      </c>
      <c r="E32" s="36" t="s">
        <v>68</v>
      </c>
      <c r="F32" s="35"/>
      <c r="G32" s="37">
        <v>82</v>
      </c>
    </row>
    <row r="33" spans="1:7" ht="35.1" customHeight="1">
      <c r="A33" s="33">
        <f t="shared" si="2"/>
        <v>31</v>
      </c>
      <c r="B33" s="34">
        <v>51</v>
      </c>
      <c r="C33" s="34" t="str">
        <f>VLOOKUP(D33,[1]汇总表!$B$3:$C$118,2,)</f>
        <v>阜阳市</v>
      </c>
      <c r="D33" s="36" t="s">
        <v>69</v>
      </c>
      <c r="E33" s="36" t="s">
        <v>70</v>
      </c>
      <c r="F33" s="35"/>
      <c r="G33" s="37">
        <v>81</v>
      </c>
    </row>
    <row r="34" spans="1:7" ht="35.1" customHeight="1">
      <c r="A34" s="33">
        <f t="shared" ref="A34:A43" si="3">ROW()-2</f>
        <v>32</v>
      </c>
      <c r="B34" s="34">
        <v>61</v>
      </c>
      <c r="C34" s="34" t="str">
        <f>VLOOKUP(D34,[1]汇总表!$B$3:$C$118,2,)</f>
        <v>阜阳市</v>
      </c>
      <c r="D34" s="36" t="s">
        <v>71</v>
      </c>
      <c r="E34" s="36" t="s">
        <v>72</v>
      </c>
      <c r="F34" s="35"/>
      <c r="G34" s="37">
        <v>80.900000000000006</v>
      </c>
    </row>
    <row r="35" spans="1:7" ht="35.1" customHeight="1">
      <c r="A35" s="33">
        <f t="shared" si="3"/>
        <v>33</v>
      </c>
      <c r="B35" s="34">
        <v>86</v>
      </c>
      <c r="C35" s="34" t="str">
        <f>VLOOKUP(D35,[1]汇总表!$B$3:$C$118,2,)</f>
        <v>安庆市</v>
      </c>
      <c r="D35" s="36" t="s">
        <v>57</v>
      </c>
      <c r="E35" s="36" t="s">
        <v>73</v>
      </c>
      <c r="F35" s="35"/>
      <c r="G35" s="37">
        <v>80.400000000000006</v>
      </c>
    </row>
    <row r="36" spans="1:7" ht="35.1" customHeight="1">
      <c r="A36" s="33">
        <f t="shared" si="3"/>
        <v>34</v>
      </c>
      <c r="B36" s="34">
        <v>11</v>
      </c>
      <c r="C36" s="34" t="str">
        <f>VLOOKUP(D36,[1]汇总表!$B$3:$C$118,2,)</f>
        <v>合肥市</v>
      </c>
      <c r="D36" s="35" t="s">
        <v>74</v>
      </c>
      <c r="E36" s="36" t="s">
        <v>75</v>
      </c>
      <c r="F36" s="35"/>
      <c r="G36" s="37">
        <v>80</v>
      </c>
    </row>
    <row r="37" spans="1:7" ht="35.1" customHeight="1">
      <c r="A37" s="33">
        <f t="shared" si="3"/>
        <v>35</v>
      </c>
      <c r="B37" s="34">
        <v>31</v>
      </c>
      <c r="C37" s="34" t="str">
        <f>VLOOKUP(D37,[1]汇总表!$B$3:$C$118,2,)</f>
        <v>蚌埠市</v>
      </c>
      <c r="D37" s="36" t="s">
        <v>76</v>
      </c>
      <c r="E37" s="36"/>
      <c r="F37" s="35"/>
      <c r="G37" s="37">
        <v>78.8</v>
      </c>
    </row>
    <row r="38" spans="1:7" ht="35.1" customHeight="1">
      <c r="A38" s="33">
        <f t="shared" si="3"/>
        <v>36</v>
      </c>
      <c r="B38" s="34">
        <v>52</v>
      </c>
      <c r="C38" s="34" t="str">
        <f>VLOOKUP(D38,[1]汇总表!$B$3:$C$118,2,)</f>
        <v>阜阳市</v>
      </c>
      <c r="D38" s="36" t="s">
        <v>77</v>
      </c>
      <c r="E38" s="36" t="s">
        <v>78</v>
      </c>
      <c r="F38" s="35"/>
      <c r="G38" s="37">
        <v>78</v>
      </c>
    </row>
    <row r="39" spans="1:7" ht="35.1" customHeight="1">
      <c r="A39" s="33">
        <f t="shared" si="3"/>
        <v>37</v>
      </c>
      <c r="B39" s="34">
        <v>62</v>
      </c>
      <c r="C39" s="34" t="str">
        <f>VLOOKUP(D39,[1]汇总表!$B$3:$C$118,2,)</f>
        <v>阜阳市</v>
      </c>
      <c r="D39" s="36" t="s">
        <v>79</v>
      </c>
      <c r="E39" s="36" t="s">
        <v>80</v>
      </c>
      <c r="F39" s="35"/>
      <c r="G39" s="37">
        <v>78</v>
      </c>
    </row>
    <row r="40" spans="1:7" ht="35.1" customHeight="1">
      <c r="A40" s="33">
        <f t="shared" si="3"/>
        <v>38</v>
      </c>
      <c r="B40" s="34">
        <v>63</v>
      </c>
      <c r="C40" s="34" t="str">
        <f>VLOOKUP(D40,[1]汇总表!$B$3:$C$118,2,)</f>
        <v>阜阳市</v>
      </c>
      <c r="D40" s="36" t="s">
        <v>79</v>
      </c>
      <c r="E40" s="36" t="s">
        <v>81</v>
      </c>
      <c r="F40" s="35"/>
      <c r="G40" s="37">
        <v>78</v>
      </c>
    </row>
    <row r="41" spans="1:7" ht="35.1" customHeight="1">
      <c r="A41" s="33">
        <f t="shared" si="3"/>
        <v>39</v>
      </c>
      <c r="B41" s="34">
        <v>90</v>
      </c>
      <c r="C41" s="34" t="str">
        <f>VLOOKUP(D41,[1]汇总表!$B$3:$C$118,2,)</f>
        <v>安庆市</v>
      </c>
      <c r="D41" s="36" t="s">
        <v>82</v>
      </c>
      <c r="E41" s="36" t="s">
        <v>83</v>
      </c>
      <c r="F41" s="35"/>
      <c r="G41" s="37">
        <v>77.900000000000006</v>
      </c>
    </row>
    <row r="42" spans="1:7" ht="35.1" customHeight="1">
      <c r="A42" s="33">
        <f t="shared" si="3"/>
        <v>40</v>
      </c>
      <c r="B42" s="34">
        <v>1</v>
      </c>
      <c r="C42" s="34" t="str">
        <f>VLOOKUP(D42,[1]汇总表!$B$3:$C$118,2,)</f>
        <v>合肥市</v>
      </c>
      <c r="D42" s="35" t="s">
        <v>84</v>
      </c>
      <c r="E42" s="36" t="s">
        <v>85</v>
      </c>
      <c r="F42" s="35"/>
      <c r="G42" s="37">
        <v>77.5</v>
      </c>
    </row>
    <row r="43" spans="1:7" ht="35.1" customHeight="1">
      <c r="A43" s="33">
        <f t="shared" si="3"/>
        <v>41</v>
      </c>
      <c r="B43" s="34">
        <v>37</v>
      </c>
      <c r="C43" s="34" t="str">
        <f>VLOOKUP(D43,[1]汇总表!$B$3:$C$118,2,)</f>
        <v>马鞍山市</v>
      </c>
      <c r="D43" s="36" t="s">
        <v>86</v>
      </c>
      <c r="E43" s="36" t="s">
        <v>87</v>
      </c>
      <c r="F43" s="35"/>
      <c r="G43" s="37">
        <v>77</v>
      </c>
    </row>
    <row r="44" spans="1:7" ht="35.1" customHeight="1">
      <c r="A44" s="33">
        <f t="shared" ref="A44:A53" si="4">ROW()-2</f>
        <v>42</v>
      </c>
      <c r="B44" s="34">
        <v>31.1</v>
      </c>
      <c r="C44" s="34" t="str">
        <f>VLOOKUP(D44,[1]汇总表!$B$3:$C$118,2,)</f>
        <v>蚌埠市</v>
      </c>
      <c r="D44" s="36" t="s">
        <v>76</v>
      </c>
      <c r="E44" s="36"/>
      <c r="F44" s="35"/>
      <c r="G44" s="37">
        <v>76.8</v>
      </c>
    </row>
    <row r="45" spans="1:7" ht="35.1" customHeight="1">
      <c r="A45" s="33">
        <f t="shared" si="4"/>
        <v>43</v>
      </c>
      <c r="B45" s="34">
        <v>102</v>
      </c>
      <c r="C45" s="34" t="str">
        <f>VLOOKUP(D45,[1]汇总表!$B$3:$C$118,2,)</f>
        <v>宣城市</v>
      </c>
      <c r="D45" s="36" t="s">
        <v>88</v>
      </c>
      <c r="E45" s="36" t="s">
        <v>89</v>
      </c>
      <c r="F45" s="35"/>
      <c r="G45" s="37">
        <v>76.5</v>
      </c>
    </row>
    <row r="46" spans="1:7" ht="35.1" customHeight="1">
      <c r="A46" s="33">
        <f t="shared" si="4"/>
        <v>44</v>
      </c>
      <c r="B46" s="34">
        <v>17.100000000000001</v>
      </c>
      <c r="C46" s="34" t="str">
        <f>VLOOKUP(D46,[1]汇总表!$B$3:$C$118,2,)</f>
        <v>合肥市</v>
      </c>
      <c r="D46" s="35" t="s">
        <v>28</v>
      </c>
      <c r="E46" s="36" t="s">
        <v>90</v>
      </c>
      <c r="F46" s="35"/>
      <c r="G46" s="37">
        <v>76</v>
      </c>
    </row>
    <row r="47" spans="1:7" ht="35.1" customHeight="1">
      <c r="A47" s="33">
        <f t="shared" si="4"/>
        <v>45</v>
      </c>
      <c r="B47" s="34">
        <v>17.2</v>
      </c>
      <c r="C47" s="34" t="str">
        <f>VLOOKUP(D47,[1]汇总表!$B$3:$C$118,2,)</f>
        <v>合肥市</v>
      </c>
      <c r="D47" s="35" t="s">
        <v>28</v>
      </c>
      <c r="E47" s="36" t="s">
        <v>91</v>
      </c>
      <c r="F47" s="35"/>
      <c r="G47" s="37">
        <v>76</v>
      </c>
    </row>
    <row r="48" spans="1:7" ht="35.1" customHeight="1">
      <c r="A48" s="33">
        <f t="shared" si="4"/>
        <v>46</v>
      </c>
      <c r="B48" s="34">
        <v>17.3</v>
      </c>
      <c r="C48" s="34" t="str">
        <f>VLOOKUP(D48,[1]汇总表!$B$3:$C$118,2,)</f>
        <v>合肥市</v>
      </c>
      <c r="D48" s="35" t="s">
        <v>28</v>
      </c>
      <c r="E48" s="36" t="s">
        <v>92</v>
      </c>
      <c r="F48" s="35"/>
      <c r="G48" s="37">
        <v>76</v>
      </c>
    </row>
    <row r="49" spans="1:7" ht="35.1" customHeight="1">
      <c r="A49" s="33">
        <f t="shared" si="4"/>
        <v>47</v>
      </c>
      <c r="B49" s="34">
        <v>17.399999999999999</v>
      </c>
      <c r="C49" s="34" t="str">
        <f>VLOOKUP(D49,[1]汇总表!$B$3:$C$118,2,)</f>
        <v>合肥市</v>
      </c>
      <c r="D49" s="35" t="s">
        <v>28</v>
      </c>
      <c r="E49" s="36"/>
      <c r="F49" s="35"/>
      <c r="G49" s="37">
        <v>76</v>
      </c>
    </row>
    <row r="50" spans="1:7" ht="35.1" customHeight="1">
      <c r="A50" s="33">
        <f t="shared" si="4"/>
        <v>48</v>
      </c>
      <c r="B50" s="34">
        <v>17.5</v>
      </c>
      <c r="C50" s="34" t="str">
        <f>VLOOKUP(D50,[1]汇总表!$B$3:$C$118,2,)</f>
        <v>合肥市</v>
      </c>
      <c r="D50" s="35" t="s">
        <v>28</v>
      </c>
      <c r="E50" s="36"/>
      <c r="F50" s="35"/>
      <c r="G50" s="37">
        <v>76</v>
      </c>
    </row>
    <row r="51" spans="1:7" ht="35.1" customHeight="1">
      <c r="A51" s="33">
        <f t="shared" si="4"/>
        <v>49</v>
      </c>
      <c r="B51" s="34">
        <v>17.600000000000001</v>
      </c>
      <c r="C51" s="34" t="str">
        <f>VLOOKUP(D51,[1]汇总表!$B$3:$C$118,2,)</f>
        <v>合肥市</v>
      </c>
      <c r="D51" s="35" t="s">
        <v>28</v>
      </c>
      <c r="E51" s="36"/>
      <c r="F51" s="35"/>
      <c r="G51" s="37">
        <v>76</v>
      </c>
    </row>
    <row r="52" spans="1:7" ht="35.1" customHeight="1">
      <c r="A52" s="33">
        <f t="shared" si="4"/>
        <v>50</v>
      </c>
      <c r="B52" s="34">
        <v>18.100000000000001</v>
      </c>
      <c r="C52" s="34" t="str">
        <f>VLOOKUP(D52,[1]汇总表!$B$3:$C$118,2,)</f>
        <v>合肥市</v>
      </c>
      <c r="D52" s="36" t="s">
        <v>30</v>
      </c>
      <c r="E52" s="36"/>
      <c r="F52" s="35"/>
      <c r="G52" s="37">
        <v>76</v>
      </c>
    </row>
    <row r="53" spans="1:7" ht="35.1" customHeight="1">
      <c r="A53" s="33">
        <f t="shared" si="4"/>
        <v>51</v>
      </c>
      <c r="B53" s="34">
        <v>18.2</v>
      </c>
      <c r="C53" s="34" t="str">
        <f>VLOOKUP(D53,[1]汇总表!$B$3:$C$118,2,)</f>
        <v>合肥市</v>
      </c>
      <c r="D53" s="36" t="s">
        <v>30</v>
      </c>
      <c r="E53" s="36"/>
      <c r="F53" s="35"/>
      <c r="G53" s="37">
        <v>76</v>
      </c>
    </row>
    <row r="54" spans="1:7" ht="35.1" customHeight="1">
      <c r="A54" s="33">
        <f t="shared" ref="A54:A63" si="5">ROW()-2</f>
        <v>52</v>
      </c>
      <c r="B54" s="34">
        <v>41.1</v>
      </c>
      <c r="C54" s="34" t="s">
        <v>259</v>
      </c>
      <c r="D54" s="35" t="s">
        <v>34</v>
      </c>
      <c r="E54" s="36"/>
      <c r="F54" s="35"/>
      <c r="G54" s="37">
        <v>76</v>
      </c>
    </row>
    <row r="55" spans="1:7" ht="35.1" customHeight="1">
      <c r="A55" s="33">
        <f t="shared" si="5"/>
        <v>53</v>
      </c>
      <c r="B55" s="34">
        <v>93</v>
      </c>
      <c r="C55" s="34" t="s">
        <v>263</v>
      </c>
      <c r="D55" s="36" t="s">
        <v>93</v>
      </c>
      <c r="E55" s="36" t="s">
        <v>94</v>
      </c>
      <c r="F55" s="35"/>
      <c r="G55" s="37">
        <v>76</v>
      </c>
    </row>
    <row r="56" spans="1:7" ht="35.1" customHeight="1">
      <c r="A56" s="33">
        <f t="shared" si="5"/>
        <v>54</v>
      </c>
      <c r="B56" s="34">
        <v>94</v>
      </c>
      <c r="C56" s="34" t="s">
        <v>263</v>
      </c>
      <c r="D56" s="36" t="s">
        <v>93</v>
      </c>
      <c r="E56" s="36" t="s">
        <v>95</v>
      </c>
      <c r="F56" s="35"/>
      <c r="G56" s="37">
        <v>76</v>
      </c>
    </row>
    <row r="57" spans="1:7" ht="35.1" customHeight="1">
      <c r="A57" s="33">
        <f t="shared" si="5"/>
        <v>55</v>
      </c>
      <c r="B57" s="34">
        <v>94.1</v>
      </c>
      <c r="C57" s="34" t="s">
        <v>268</v>
      </c>
      <c r="D57" s="36" t="s">
        <v>93</v>
      </c>
      <c r="E57" s="36"/>
      <c r="F57" s="35"/>
      <c r="G57" s="37">
        <v>76</v>
      </c>
    </row>
    <row r="58" spans="1:7" ht="35.1" customHeight="1">
      <c r="A58" s="33">
        <f t="shared" si="5"/>
        <v>56</v>
      </c>
      <c r="B58" s="34">
        <v>6</v>
      </c>
      <c r="C58" s="34" t="str">
        <f>VLOOKUP(D58,[1]汇总表!$B$3:$C$118,2,)</f>
        <v>合肥市</v>
      </c>
      <c r="D58" s="35" t="s">
        <v>44</v>
      </c>
      <c r="E58" s="36" t="s">
        <v>96</v>
      </c>
      <c r="F58" s="35"/>
      <c r="G58" s="37">
        <v>75.8</v>
      </c>
    </row>
    <row r="59" spans="1:7" ht="35.1" customHeight="1">
      <c r="A59" s="33">
        <f t="shared" si="5"/>
        <v>57</v>
      </c>
      <c r="B59" s="34">
        <v>33</v>
      </c>
      <c r="C59" s="34" t="str">
        <f>VLOOKUP(D59,[1]汇总表!$B$3:$C$118,2,)</f>
        <v>蚌埠市</v>
      </c>
      <c r="D59" s="36" t="s">
        <v>97</v>
      </c>
      <c r="E59" s="36" t="s">
        <v>98</v>
      </c>
      <c r="F59" s="35"/>
      <c r="G59" s="37">
        <v>75.5</v>
      </c>
    </row>
    <row r="60" spans="1:7" ht="35.1" customHeight="1">
      <c r="A60" s="33">
        <f t="shared" si="5"/>
        <v>58</v>
      </c>
      <c r="B60" s="34">
        <v>66</v>
      </c>
      <c r="C60" s="34" t="str">
        <f>VLOOKUP(D60,[1]汇总表!$B$3:$C$118,2,)</f>
        <v>阜阳市</v>
      </c>
      <c r="D60" s="36" t="s">
        <v>99</v>
      </c>
      <c r="E60" s="36" t="s">
        <v>100</v>
      </c>
      <c r="F60" s="35"/>
      <c r="G60" s="37">
        <v>74.5</v>
      </c>
    </row>
    <row r="61" spans="1:7" ht="35.1" customHeight="1">
      <c r="A61" s="33">
        <f t="shared" si="5"/>
        <v>59</v>
      </c>
      <c r="B61" s="34">
        <v>88</v>
      </c>
      <c r="C61" s="34" t="str">
        <f>VLOOKUP(D61,[1]汇总表!$B$3:$C$118,2,)</f>
        <v>安庆市</v>
      </c>
      <c r="D61" s="36" t="s">
        <v>101</v>
      </c>
      <c r="E61" s="36" t="s">
        <v>102</v>
      </c>
      <c r="F61" s="35"/>
      <c r="G61" s="37">
        <v>74.5</v>
      </c>
    </row>
    <row r="62" spans="1:7" ht="35.1" customHeight="1">
      <c r="A62" s="33">
        <f t="shared" si="5"/>
        <v>60</v>
      </c>
      <c r="B62" s="34">
        <v>27</v>
      </c>
      <c r="C62" s="34" t="str">
        <f>VLOOKUP(D62,[1]汇总表!$B$3:$C$118,2,)</f>
        <v>合肥市</v>
      </c>
      <c r="D62" s="35" t="s">
        <v>103</v>
      </c>
      <c r="E62" s="36" t="s">
        <v>104</v>
      </c>
      <c r="F62" s="35"/>
      <c r="G62" s="37">
        <v>74</v>
      </c>
    </row>
    <row r="63" spans="1:7" ht="35.1" customHeight="1">
      <c r="A63" s="33">
        <f t="shared" si="5"/>
        <v>61</v>
      </c>
      <c r="B63" s="34">
        <v>22</v>
      </c>
      <c r="C63" s="34" t="str">
        <f>VLOOKUP(D63,[1]汇总表!$B$3:$C$118,2,)</f>
        <v>合肥市</v>
      </c>
      <c r="D63" s="35" t="s">
        <v>105</v>
      </c>
      <c r="E63" s="35" t="s">
        <v>106</v>
      </c>
      <c r="F63" s="35"/>
      <c r="G63" s="37">
        <v>73.900000000000006</v>
      </c>
    </row>
    <row r="64" spans="1:7" ht="35.1" customHeight="1">
      <c r="A64" s="33">
        <f t="shared" ref="A64:A73" si="6">ROW()-2</f>
        <v>62</v>
      </c>
      <c r="B64" s="34">
        <v>81</v>
      </c>
      <c r="C64" s="34" t="str">
        <f>VLOOKUP(D64,[1]汇总表!$B$3:$C$118,2,)</f>
        <v>池州市</v>
      </c>
      <c r="D64" s="36" t="s">
        <v>107</v>
      </c>
      <c r="E64" s="36" t="s">
        <v>108</v>
      </c>
      <c r="F64" s="35"/>
      <c r="G64" s="37">
        <v>73.5</v>
      </c>
    </row>
    <row r="65" spans="1:7" ht="35.1" customHeight="1">
      <c r="A65" s="33">
        <f t="shared" si="6"/>
        <v>63</v>
      </c>
      <c r="B65" s="34">
        <v>59</v>
      </c>
      <c r="C65" s="34" t="str">
        <f>VLOOKUP(D65,[1]汇总表!$B$3:$C$118,2,)</f>
        <v>阜阳市</v>
      </c>
      <c r="D65" s="36" t="s">
        <v>109</v>
      </c>
      <c r="E65" s="36" t="s">
        <v>110</v>
      </c>
      <c r="F65" s="35"/>
      <c r="G65" s="37">
        <v>73</v>
      </c>
    </row>
    <row r="66" spans="1:7" ht="35.1" customHeight="1">
      <c r="A66" s="33">
        <f t="shared" si="6"/>
        <v>64</v>
      </c>
      <c r="B66" s="34">
        <v>59</v>
      </c>
      <c r="C66" s="34" t="str">
        <f>VLOOKUP(D66,[1]汇总表!$B$3:$C$118,2,)</f>
        <v>阜阳市</v>
      </c>
      <c r="D66" s="36" t="s">
        <v>109</v>
      </c>
      <c r="E66" s="36" t="s">
        <v>111</v>
      </c>
      <c r="F66" s="35"/>
      <c r="G66" s="37">
        <v>73</v>
      </c>
    </row>
    <row r="67" spans="1:7" ht="35.1" customHeight="1">
      <c r="A67" s="33">
        <f t="shared" si="6"/>
        <v>65</v>
      </c>
      <c r="B67" s="34">
        <v>60</v>
      </c>
      <c r="C67" s="34" t="str">
        <f>VLOOKUP(D67,[1]汇总表!$B$3:$C$118,2,)</f>
        <v>阜阳市</v>
      </c>
      <c r="D67" s="36" t="s">
        <v>112</v>
      </c>
      <c r="E67" s="36" t="s">
        <v>113</v>
      </c>
      <c r="F67" s="35"/>
      <c r="G67" s="37">
        <v>73</v>
      </c>
    </row>
    <row r="68" spans="1:7" ht="35.1" customHeight="1">
      <c r="A68" s="33">
        <f t="shared" si="6"/>
        <v>66</v>
      </c>
      <c r="B68" s="34">
        <v>60</v>
      </c>
      <c r="C68" s="34" t="str">
        <f>VLOOKUP(D68,[1]汇总表!$B$3:$C$118,2,)</f>
        <v>阜阳市</v>
      </c>
      <c r="D68" s="36" t="s">
        <v>112</v>
      </c>
      <c r="E68" s="36" t="s">
        <v>114</v>
      </c>
      <c r="F68" s="35"/>
      <c r="G68" s="37">
        <v>73</v>
      </c>
    </row>
    <row r="69" spans="1:7" ht="35.1" customHeight="1">
      <c r="A69" s="33">
        <f t="shared" si="6"/>
        <v>67</v>
      </c>
      <c r="B69" s="34">
        <v>3.1</v>
      </c>
      <c r="C69" s="34" t="str">
        <f>VLOOKUP(D69,[1]汇总表!$B$3:$C$118,2,)</f>
        <v>合肥市</v>
      </c>
      <c r="D69" s="36" t="s">
        <v>48</v>
      </c>
      <c r="E69" s="36" t="s">
        <v>115</v>
      </c>
      <c r="F69" s="35"/>
      <c r="G69" s="37">
        <v>72</v>
      </c>
    </row>
    <row r="70" spans="1:7" ht="35.1" customHeight="1">
      <c r="A70" s="33">
        <f t="shared" si="6"/>
        <v>68</v>
      </c>
      <c r="B70" s="34">
        <v>3.2</v>
      </c>
      <c r="C70" s="34" t="str">
        <f>VLOOKUP(D70,[1]汇总表!$B$3:$C$118,2,)</f>
        <v>合肥市</v>
      </c>
      <c r="D70" s="36" t="s">
        <v>48</v>
      </c>
      <c r="E70" s="36" t="s">
        <v>116</v>
      </c>
      <c r="F70" s="35"/>
      <c r="G70" s="37">
        <v>72</v>
      </c>
    </row>
    <row r="71" spans="1:7" ht="35.1" customHeight="1">
      <c r="A71" s="33">
        <f t="shared" si="6"/>
        <v>69</v>
      </c>
      <c r="B71" s="34">
        <v>3.3</v>
      </c>
      <c r="C71" s="34" t="str">
        <f>VLOOKUP(D71,[1]汇总表!$B$3:$C$118,2,)</f>
        <v>合肥市</v>
      </c>
      <c r="D71" s="36" t="s">
        <v>48</v>
      </c>
      <c r="E71" s="36" t="s">
        <v>117</v>
      </c>
      <c r="F71" s="35"/>
      <c r="G71" s="37">
        <v>72</v>
      </c>
    </row>
    <row r="72" spans="1:7" ht="35.1" customHeight="1">
      <c r="A72" s="33">
        <f t="shared" si="6"/>
        <v>70</v>
      </c>
      <c r="B72" s="34">
        <v>54</v>
      </c>
      <c r="C72" s="34" t="str">
        <f>VLOOKUP(D72,[1]汇总表!$B$3:$C$118,2,)</f>
        <v>阜阳市</v>
      </c>
      <c r="D72" s="36" t="s">
        <v>118</v>
      </c>
      <c r="E72" s="36"/>
      <c r="F72" s="35"/>
      <c r="G72" s="37">
        <v>71.5</v>
      </c>
    </row>
    <row r="73" spans="1:7" ht="35.1" customHeight="1">
      <c r="A73" s="33">
        <f t="shared" si="6"/>
        <v>71</v>
      </c>
      <c r="B73" s="34">
        <v>54</v>
      </c>
      <c r="C73" s="34" t="str">
        <f>VLOOKUP(D73,[1]汇总表!$B$3:$C$118,2,)</f>
        <v>阜阳市</v>
      </c>
      <c r="D73" s="36" t="s">
        <v>118</v>
      </c>
      <c r="E73" s="36"/>
      <c r="F73" s="35"/>
      <c r="G73" s="37">
        <v>70.5</v>
      </c>
    </row>
    <row r="74" spans="1:7" ht="35.1" customHeight="1">
      <c r="A74" s="33">
        <f t="shared" ref="A74:A83" si="7">ROW()-2</f>
        <v>72</v>
      </c>
      <c r="B74" s="34">
        <v>54</v>
      </c>
      <c r="C74" s="34" t="str">
        <f>VLOOKUP(D74,[1]汇总表!$B$3:$C$118,2,)</f>
        <v>阜阳市</v>
      </c>
      <c r="D74" s="36" t="s">
        <v>118</v>
      </c>
      <c r="E74" s="36"/>
      <c r="F74" s="35"/>
      <c r="G74" s="37">
        <v>70.5</v>
      </c>
    </row>
    <row r="75" spans="1:7" ht="35.1" customHeight="1">
      <c r="A75" s="33">
        <f t="shared" si="7"/>
        <v>73</v>
      </c>
      <c r="B75" s="34">
        <v>54</v>
      </c>
      <c r="C75" s="34" t="str">
        <f>VLOOKUP(D75,[1]汇总表!$B$3:$C$118,2,)</f>
        <v>阜阳市</v>
      </c>
      <c r="D75" s="36" t="s">
        <v>118</v>
      </c>
      <c r="E75" s="36"/>
      <c r="F75" s="35"/>
      <c r="G75" s="37">
        <v>70.5</v>
      </c>
    </row>
    <row r="76" spans="1:7" ht="35.1" customHeight="1">
      <c r="A76" s="33">
        <f t="shared" si="7"/>
        <v>74</v>
      </c>
      <c r="B76" s="34">
        <v>54</v>
      </c>
      <c r="C76" s="34" t="str">
        <f>VLOOKUP(D76,[1]汇总表!$B$3:$C$118,2,)</f>
        <v>阜阳市</v>
      </c>
      <c r="D76" s="36" t="s">
        <v>118</v>
      </c>
      <c r="E76" s="36"/>
      <c r="F76" s="35"/>
      <c r="G76" s="37">
        <v>70.5</v>
      </c>
    </row>
    <row r="77" spans="1:7" ht="35.1" customHeight="1">
      <c r="A77" s="33">
        <f t="shared" si="7"/>
        <v>75</v>
      </c>
      <c r="B77" s="34">
        <v>54</v>
      </c>
      <c r="C77" s="34" t="str">
        <f>VLOOKUP(D77,[1]汇总表!$B$3:$C$118,2,)</f>
        <v>阜阳市</v>
      </c>
      <c r="D77" s="36" t="s">
        <v>118</v>
      </c>
      <c r="E77" s="36"/>
      <c r="F77" s="35"/>
      <c r="G77" s="37">
        <v>70.5</v>
      </c>
    </row>
    <row r="78" spans="1:7" ht="55.5" customHeight="1">
      <c r="A78" s="33">
        <f t="shared" si="7"/>
        <v>76</v>
      </c>
      <c r="B78" s="34">
        <v>54</v>
      </c>
      <c r="C78" s="34" t="str">
        <f>VLOOKUP(D78,[1]汇总表!$B$3:$C$118,2,)</f>
        <v>阜阳市</v>
      </c>
      <c r="D78" s="36" t="s">
        <v>118</v>
      </c>
      <c r="E78" s="36"/>
      <c r="F78" s="35"/>
      <c r="G78" s="37">
        <v>70.5</v>
      </c>
    </row>
    <row r="79" spans="1:7" ht="54.75" customHeight="1">
      <c r="A79" s="33">
        <f t="shared" si="7"/>
        <v>77</v>
      </c>
      <c r="B79" s="34">
        <v>40</v>
      </c>
      <c r="C79" s="34" t="str">
        <f>VLOOKUP(D79,[1]汇总表!$B$3:$C$118,2,)</f>
        <v>淮北市</v>
      </c>
      <c r="D79" s="36" t="s">
        <v>119</v>
      </c>
      <c r="E79" s="36" t="s">
        <v>120</v>
      </c>
      <c r="F79" s="35"/>
      <c r="G79" s="37">
        <v>70</v>
      </c>
    </row>
    <row r="80" spans="1:7" ht="35.1" customHeight="1">
      <c r="A80" s="33">
        <f t="shared" si="7"/>
        <v>78</v>
      </c>
      <c r="B80" s="34">
        <v>43</v>
      </c>
      <c r="C80" s="34" t="str">
        <f>VLOOKUP(D80,[1]汇总表!$B$3:$C$118,2,)</f>
        <v>黄山市</v>
      </c>
      <c r="D80" s="35" t="s">
        <v>121</v>
      </c>
      <c r="E80" s="36" t="s">
        <v>122</v>
      </c>
      <c r="F80" s="35"/>
      <c r="G80" s="37">
        <v>70</v>
      </c>
    </row>
    <row r="81" spans="1:7" ht="52.5" customHeight="1">
      <c r="A81" s="33">
        <f t="shared" si="7"/>
        <v>79</v>
      </c>
      <c r="B81" s="34">
        <v>82</v>
      </c>
      <c r="C81" s="34" t="str">
        <f>VLOOKUP(D81,[1]汇总表!$B$3:$C$118,2,)</f>
        <v>亳州市</v>
      </c>
      <c r="D81" s="36" t="s">
        <v>123</v>
      </c>
      <c r="E81" s="36" t="s">
        <v>124</v>
      </c>
      <c r="F81" s="35"/>
      <c r="G81" s="37">
        <v>70</v>
      </c>
    </row>
    <row r="82" spans="1:7" ht="35.1" customHeight="1">
      <c r="A82" s="33">
        <f t="shared" si="7"/>
        <v>80</v>
      </c>
      <c r="B82" s="34">
        <v>21</v>
      </c>
      <c r="C82" s="34" t="str">
        <f>VLOOKUP(D82,[1]汇总表!$B$3:$C$118,2,)</f>
        <v>合肥市</v>
      </c>
      <c r="D82" s="35" t="s">
        <v>125</v>
      </c>
      <c r="E82" s="35" t="s">
        <v>126</v>
      </c>
      <c r="F82" s="35"/>
      <c r="G82" s="37">
        <v>69</v>
      </c>
    </row>
    <row r="83" spans="1:7" ht="35.1" customHeight="1">
      <c r="A83" s="33">
        <f t="shared" si="7"/>
        <v>81</v>
      </c>
      <c r="B83" s="34">
        <v>25</v>
      </c>
      <c r="C83" s="34" t="str">
        <f>VLOOKUP(D83,[1]汇总表!$B$3:$C$118,2,)</f>
        <v>合肥市</v>
      </c>
      <c r="D83" s="35" t="s">
        <v>127</v>
      </c>
      <c r="E83" s="36" t="s">
        <v>128</v>
      </c>
      <c r="F83" s="35"/>
      <c r="G83" s="37">
        <v>68.5</v>
      </c>
    </row>
    <row r="84" spans="1:7" ht="35.1" customHeight="1">
      <c r="A84" s="33">
        <f t="shared" ref="A84:A93" si="8">ROW()-2</f>
        <v>82</v>
      </c>
      <c r="B84" s="34">
        <v>36</v>
      </c>
      <c r="C84" s="34" t="s">
        <v>258</v>
      </c>
      <c r="D84" s="36" t="s">
        <v>129</v>
      </c>
      <c r="E84" s="36" t="s">
        <v>130</v>
      </c>
      <c r="F84" s="35"/>
      <c r="G84" s="37">
        <v>67</v>
      </c>
    </row>
    <row r="85" spans="1:7" ht="35.1" customHeight="1">
      <c r="A85" s="33">
        <f t="shared" si="8"/>
        <v>83</v>
      </c>
      <c r="B85" s="34">
        <v>36.1</v>
      </c>
      <c r="C85" s="34" t="s">
        <v>258</v>
      </c>
      <c r="D85" s="36" t="s">
        <v>129</v>
      </c>
      <c r="E85" s="36" t="s">
        <v>131</v>
      </c>
      <c r="F85" s="35"/>
      <c r="G85" s="37">
        <v>67</v>
      </c>
    </row>
    <row r="86" spans="1:7" ht="35.1" customHeight="1">
      <c r="A86" s="33">
        <f t="shared" si="8"/>
        <v>84</v>
      </c>
      <c r="B86" s="34">
        <v>36.200000000000003</v>
      </c>
      <c r="C86" s="34" t="s">
        <v>258</v>
      </c>
      <c r="D86" s="36" t="s">
        <v>129</v>
      </c>
      <c r="E86" s="36" t="s">
        <v>132</v>
      </c>
      <c r="F86" s="35"/>
      <c r="G86" s="37">
        <v>67</v>
      </c>
    </row>
    <row r="87" spans="1:7" ht="35.1" customHeight="1">
      <c r="A87" s="33">
        <f t="shared" si="8"/>
        <v>85</v>
      </c>
      <c r="B87" s="34">
        <v>96.6</v>
      </c>
      <c r="C87" s="34" t="s">
        <v>267</v>
      </c>
      <c r="D87" s="36" t="s">
        <v>133</v>
      </c>
      <c r="E87" s="36"/>
      <c r="F87" s="35"/>
      <c r="G87" s="37">
        <v>66</v>
      </c>
    </row>
    <row r="88" spans="1:7" ht="35.1" customHeight="1">
      <c r="A88" s="33">
        <f t="shared" si="8"/>
        <v>86</v>
      </c>
      <c r="B88" s="34">
        <v>12</v>
      </c>
      <c r="C88" s="34" t="str">
        <f>VLOOKUP(D88,[1]汇总表!$B$3:$C$118,2,)</f>
        <v>合肥市</v>
      </c>
      <c r="D88" s="35" t="s">
        <v>134</v>
      </c>
      <c r="E88" s="36" t="s">
        <v>135</v>
      </c>
      <c r="F88" s="35"/>
      <c r="G88" s="37">
        <v>65.5</v>
      </c>
    </row>
    <row r="89" spans="1:7" ht="35.1" customHeight="1">
      <c r="A89" s="33">
        <f t="shared" si="8"/>
        <v>87</v>
      </c>
      <c r="B89" s="34">
        <v>79</v>
      </c>
      <c r="C89" s="34" t="str">
        <f>VLOOKUP(D89,[1]汇总表!$B$3:$C$118,2,)</f>
        <v>宣城市</v>
      </c>
      <c r="D89" s="36" t="s">
        <v>136</v>
      </c>
      <c r="E89" s="36" t="s">
        <v>137</v>
      </c>
      <c r="F89" s="35"/>
      <c r="G89" s="37">
        <v>65.5</v>
      </c>
    </row>
    <row r="90" spans="1:7" ht="35.1" customHeight="1">
      <c r="A90" s="33">
        <f t="shared" si="8"/>
        <v>88</v>
      </c>
      <c r="B90" s="34">
        <v>87</v>
      </c>
      <c r="C90" s="34" t="str">
        <f>VLOOKUP(D90,[1]汇总表!$B$3:$C$118,2,)</f>
        <v>安庆市</v>
      </c>
      <c r="D90" s="36" t="s">
        <v>138</v>
      </c>
      <c r="E90" s="36" t="s">
        <v>139</v>
      </c>
      <c r="F90" s="35"/>
      <c r="G90" s="37">
        <v>65</v>
      </c>
    </row>
    <row r="91" spans="1:7" ht="35.1" customHeight="1">
      <c r="A91" s="33">
        <f t="shared" si="8"/>
        <v>89</v>
      </c>
      <c r="B91" s="34">
        <v>67</v>
      </c>
      <c r="C91" s="34" t="str">
        <f>VLOOKUP(D91,[1]汇总表!$B$3:$C$118,2,)</f>
        <v>宿州市</v>
      </c>
      <c r="D91" s="36" t="s">
        <v>140</v>
      </c>
      <c r="E91" s="36" t="s">
        <v>141</v>
      </c>
      <c r="F91" s="35"/>
      <c r="G91" s="37">
        <v>63.8</v>
      </c>
    </row>
    <row r="92" spans="1:7" ht="35.1" customHeight="1">
      <c r="A92" s="33">
        <f t="shared" si="8"/>
        <v>90</v>
      </c>
      <c r="B92" s="34">
        <v>50</v>
      </c>
      <c r="C92" s="34" t="s">
        <v>252</v>
      </c>
      <c r="D92" s="36" t="s">
        <v>142</v>
      </c>
      <c r="E92" s="36" t="s">
        <v>143</v>
      </c>
      <c r="F92" s="35"/>
      <c r="G92" s="37">
        <v>63.5</v>
      </c>
    </row>
    <row r="93" spans="1:7" ht="35.1" customHeight="1">
      <c r="A93" s="33">
        <f t="shared" si="8"/>
        <v>91</v>
      </c>
      <c r="B93" s="34">
        <v>58</v>
      </c>
      <c r="C93" s="34" t="str">
        <f>VLOOKUP(D93,[1]汇总表!$B$3:$C$118,2,)</f>
        <v>阜阳市</v>
      </c>
      <c r="D93" s="36" t="s">
        <v>144</v>
      </c>
      <c r="E93" s="36" t="s">
        <v>145</v>
      </c>
      <c r="F93" s="35"/>
      <c r="G93" s="37">
        <v>63.5</v>
      </c>
    </row>
    <row r="94" spans="1:7" ht="35.1" customHeight="1">
      <c r="A94" s="33">
        <f t="shared" ref="A94:A103" si="9">ROW()-2</f>
        <v>92</v>
      </c>
      <c r="B94" s="34">
        <v>19</v>
      </c>
      <c r="C94" s="34" t="str">
        <f>VLOOKUP(D94,[1]汇总表!$B$3:$C$118,2,)</f>
        <v>合肥市</v>
      </c>
      <c r="D94" s="36" t="s">
        <v>146</v>
      </c>
      <c r="E94" s="36" t="s">
        <v>147</v>
      </c>
      <c r="F94" s="35"/>
      <c r="G94" s="37">
        <v>63</v>
      </c>
    </row>
    <row r="95" spans="1:7" ht="35.1" customHeight="1">
      <c r="A95" s="33">
        <f t="shared" si="9"/>
        <v>93</v>
      </c>
      <c r="B95" s="34">
        <v>45</v>
      </c>
      <c r="C95" s="34" t="str">
        <f>VLOOKUP(D95,[1]汇总表!$B$3:$C$118,2,)</f>
        <v>黄山市</v>
      </c>
      <c r="D95" s="35" t="s">
        <v>148</v>
      </c>
      <c r="E95" s="36" t="s">
        <v>149</v>
      </c>
      <c r="F95" s="35"/>
      <c r="G95" s="37">
        <v>63</v>
      </c>
    </row>
    <row r="96" spans="1:7" ht="35.1" customHeight="1">
      <c r="A96" s="33">
        <f t="shared" si="9"/>
        <v>94</v>
      </c>
      <c r="B96" s="34">
        <v>96</v>
      </c>
      <c r="C96" s="34" t="s">
        <v>267</v>
      </c>
      <c r="D96" s="36" t="s">
        <v>133</v>
      </c>
      <c r="E96" s="36" t="s">
        <v>150</v>
      </c>
      <c r="F96" s="35"/>
      <c r="G96" s="37">
        <v>63</v>
      </c>
    </row>
    <row r="97" spans="1:7" ht="35.1" customHeight="1">
      <c r="A97" s="33">
        <f t="shared" si="9"/>
        <v>95</v>
      </c>
      <c r="B97" s="34">
        <v>96.5</v>
      </c>
      <c r="C97" s="34" t="s">
        <v>267</v>
      </c>
      <c r="D97" s="36" t="s">
        <v>133</v>
      </c>
      <c r="E97" s="36"/>
      <c r="F97" s="35"/>
      <c r="G97" s="37">
        <v>63</v>
      </c>
    </row>
    <row r="98" spans="1:7" ht="35.1" customHeight="1">
      <c r="A98" s="33">
        <f t="shared" si="9"/>
        <v>96</v>
      </c>
      <c r="B98" s="34">
        <v>29</v>
      </c>
      <c r="C98" s="34" t="str">
        <f>VLOOKUP(D98,[1]汇总表!$B$3:$C$118,2,)</f>
        <v>芜湖市</v>
      </c>
      <c r="D98" s="40" t="s">
        <v>151</v>
      </c>
      <c r="E98" s="40" t="s">
        <v>152</v>
      </c>
      <c r="F98" s="35"/>
      <c r="G98" s="37">
        <v>62</v>
      </c>
    </row>
    <row r="99" spans="1:7" ht="35.1" customHeight="1">
      <c r="A99" s="33">
        <f t="shared" si="9"/>
        <v>97</v>
      </c>
      <c r="B99" s="34">
        <v>47</v>
      </c>
      <c r="C99" s="34" t="s">
        <v>257</v>
      </c>
      <c r="D99" s="35" t="s">
        <v>153</v>
      </c>
      <c r="E99" s="36"/>
      <c r="F99" s="35"/>
      <c r="G99" s="37">
        <v>62</v>
      </c>
    </row>
    <row r="100" spans="1:7" ht="35.1" customHeight="1">
      <c r="A100" s="33">
        <f t="shared" si="9"/>
        <v>98</v>
      </c>
      <c r="B100" s="34">
        <v>65</v>
      </c>
      <c r="C100" s="34" t="str">
        <f>VLOOKUP(D100,[1]汇总表!$B$3:$C$118,2,)</f>
        <v>阜阳市</v>
      </c>
      <c r="D100" s="36" t="s">
        <v>154</v>
      </c>
      <c r="E100" s="36" t="s">
        <v>155</v>
      </c>
      <c r="F100" s="35"/>
      <c r="G100" s="37">
        <v>62</v>
      </c>
    </row>
    <row r="101" spans="1:7" ht="35.1" customHeight="1">
      <c r="A101" s="33">
        <f t="shared" si="9"/>
        <v>99</v>
      </c>
      <c r="B101" s="34">
        <v>76</v>
      </c>
      <c r="C101" s="34" t="s">
        <v>256</v>
      </c>
      <c r="D101" s="36" t="s">
        <v>156</v>
      </c>
      <c r="E101" s="36" t="s">
        <v>157</v>
      </c>
      <c r="F101" s="35"/>
      <c r="G101" s="37">
        <v>62</v>
      </c>
    </row>
    <row r="102" spans="1:7" ht="35.1" customHeight="1">
      <c r="A102" s="33">
        <f t="shared" si="9"/>
        <v>100</v>
      </c>
      <c r="B102" s="34">
        <v>95</v>
      </c>
      <c r="C102" s="34" t="s">
        <v>267</v>
      </c>
      <c r="D102" s="36" t="s">
        <v>133</v>
      </c>
      <c r="E102" s="36" t="s">
        <v>158</v>
      </c>
      <c r="F102" s="35"/>
      <c r="G102" s="37">
        <v>62</v>
      </c>
    </row>
    <row r="103" spans="1:7" ht="35.1" customHeight="1">
      <c r="A103" s="33">
        <f t="shared" si="9"/>
        <v>101</v>
      </c>
      <c r="B103" s="34">
        <v>96.1</v>
      </c>
      <c r="C103" s="34" t="s">
        <v>267</v>
      </c>
      <c r="D103" s="36" t="s">
        <v>133</v>
      </c>
      <c r="E103" s="36"/>
      <c r="F103" s="35"/>
      <c r="G103" s="37">
        <v>62</v>
      </c>
    </row>
    <row r="104" spans="1:7" ht="35.1" customHeight="1">
      <c r="A104" s="33">
        <f t="shared" ref="A104:A113" si="10">ROW()-2</f>
        <v>102</v>
      </c>
      <c r="B104" s="34">
        <v>96.2</v>
      </c>
      <c r="C104" s="34" t="s">
        <v>267</v>
      </c>
      <c r="D104" s="36" t="s">
        <v>133</v>
      </c>
      <c r="E104" s="36"/>
      <c r="F104" s="35"/>
      <c r="G104" s="37">
        <v>62</v>
      </c>
    </row>
    <row r="105" spans="1:7" ht="35.1" customHeight="1">
      <c r="A105" s="33">
        <f t="shared" si="10"/>
        <v>103</v>
      </c>
      <c r="B105" s="34">
        <v>96.3</v>
      </c>
      <c r="C105" s="34" t="s">
        <v>267</v>
      </c>
      <c r="D105" s="36" t="s">
        <v>133</v>
      </c>
      <c r="E105" s="36"/>
      <c r="F105" s="35"/>
      <c r="G105" s="37">
        <v>62</v>
      </c>
    </row>
    <row r="106" spans="1:7" ht="35.1" customHeight="1">
      <c r="A106" s="33">
        <f t="shared" si="10"/>
        <v>104</v>
      </c>
      <c r="B106" s="34">
        <v>96.4</v>
      </c>
      <c r="C106" s="34" t="s">
        <v>267</v>
      </c>
      <c r="D106" s="36" t="s">
        <v>133</v>
      </c>
      <c r="E106" s="36"/>
      <c r="F106" s="35"/>
      <c r="G106" s="37">
        <v>62</v>
      </c>
    </row>
    <row r="107" spans="1:7" ht="35.1" customHeight="1">
      <c r="A107" s="33">
        <f t="shared" si="10"/>
        <v>105</v>
      </c>
      <c r="B107" s="34">
        <v>97</v>
      </c>
      <c r="C107" s="34" t="str">
        <f>VLOOKUP(D107,[1]汇总表!$B$3:$C$118,2,)</f>
        <v>芜湖市</v>
      </c>
      <c r="D107" s="41" t="s">
        <v>159</v>
      </c>
      <c r="E107" s="41" t="s">
        <v>160</v>
      </c>
      <c r="F107" s="35"/>
      <c r="G107" s="37">
        <v>62</v>
      </c>
    </row>
    <row r="108" spans="1:7" ht="35.1" customHeight="1">
      <c r="A108" s="33">
        <f t="shared" si="10"/>
        <v>106</v>
      </c>
      <c r="B108" s="34">
        <v>77</v>
      </c>
      <c r="C108" s="34" t="str">
        <f>VLOOKUP(D108,[1]汇总表!$B$3:$C$118,2,)</f>
        <v>宣城市</v>
      </c>
      <c r="D108" s="35" t="s">
        <v>161</v>
      </c>
      <c r="E108" s="36" t="s">
        <v>162</v>
      </c>
      <c r="F108" s="35"/>
      <c r="G108" s="37">
        <v>61.5</v>
      </c>
    </row>
    <row r="109" spans="1:7" ht="35.1" customHeight="1">
      <c r="A109" s="33">
        <f t="shared" si="10"/>
        <v>107</v>
      </c>
      <c r="B109" s="34">
        <v>2</v>
      </c>
      <c r="C109" s="34" t="str">
        <f>VLOOKUP(D109,[1]汇总表!$B$3:$C$118,2,)</f>
        <v>合肥市</v>
      </c>
      <c r="D109" s="35" t="s">
        <v>163</v>
      </c>
      <c r="E109" s="36" t="s">
        <v>164</v>
      </c>
      <c r="F109" s="35"/>
      <c r="G109" s="37">
        <v>61</v>
      </c>
    </row>
    <row r="110" spans="1:7" ht="35.1" customHeight="1">
      <c r="A110" s="33">
        <f t="shared" si="10"/>
        <v>108</v>
      </c>
      <c r="B110" s="34">
        <v>55</v>
      </c>
      <c r="C110" s="34" t="str">
        <f>VLOOKUP(D110,[1]汇总表!$B$3:$C$118,2,)</f>
        <v>阜阳市</v>
      </c>
      <c r="D110" s="36" t="s">
        <v>165</v>
      </c>
      <c r="E110" s="36" t="s">
        <v>166</v>
      </c>
      <c r="F110" s="35"/>
      <c r="G110" s="37">
        <v>61</v>
      </c>
    </row>
    <row r="111" spans="1:7" ht="35.1" customHeight="1">
      <c r="A111" s="33">
        <f t="shared" si="10"/>
        <v>109</v>
      </c>
      <c r="B111" s="34">
        <v>30</v>
      </c>
      <c r="C111" s="34" t="str">
        <f>VLOOKUP(D111,[1]汇总表!$B$3:$C$118,2,)</f>
        <v>芜湖市</v>
      </c>
      <c r="D111" s="40" t="s">
        <v>167</v>
      </c>
      <c r="E111" s="40" t="s">
        <v>168</v>
      </c>
      <c r="F111" s="35"/>
      <c r="G111" s="37">
        <v>60.5</v>
      </c>
    </row>
    <row r="112" spans="1:7" ht="35.1" customHeight="1">
      <c r="A112" s="33">
        <f t="shared" si="10"/>
        <v>110</v>
      </c>
      <c r="B112" s="34">
        <v>32</v>
      </c>
      <c r="C112" s="34" t="str">
        <f>VLOOKUP(D112,[1]汇总表!$B$3:$C$118,2,)</f>
        <v>蚌埠市</v>
      </c>
      <c r="D112" s="36" t="s">
        <v>169</v>
      </c>
      <c r="E112" s="35"/>
      <c r="F112" s="35"/>
      <c r="G112" s="37">
        <v>60</v>
      </c>
    </row>
    <row r="113" spans="1:7" ht="35.1" customHeight="1" thickBot="1">
      <c r="A113" s="42">
        <f t="shared" si="10"/>
        <v>111</v>
      </c>
      <c r="B113" s="43">
        <v>44</v>
      </c>
      <c r="C113" s="43" t="str">
        <f>VLOOKUP(D113,[1]汇总表!$B$3:$C$118,2,)</f>
        <v>黄山市</v>
      </c>
      <c r="D113" s="44" t="s">
        <v>170</v>
      </c>
      <c r="E113" s="44" t="s">
        <v>171</v>
      </c>
      <c r="F113" s="45"/>
      <c r="G113" s="46">
        <v>60</v>
      </c>
    </row>
    <row r="114" spans="1:7" ht="30" customHeight="1">
      <c r="E114" s="47"/>
    </row>
  </sheetData>
  <mergeCells count="1">
    <mergeCell ref="A1:G1"/>
  </mergeCells>
  <phoneticPr fontId="4" type="noConversion"/>
  <conditionalFormatting sqref="E114:E1048576">
    <cfRule type="containsText" dxfId="4" priority="5" operator="containsText" text="无境外品牌">
      <formula>NOT(ISERROR(SEARCH("无境外品牌",E114)))</formula>
    </cfRule>
  </conditionalFormatting>
  <pageMargins left="0.7" right="0.7" top="0.75" bottom="0.75" header="0.3" footer="0.3"/>
  <pageSetup paperSize="9" fitToHeight="0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D171"/>
  <sheetViews>
    <sheetView topLeftCell="A3" zoomScale="85" zoomScaleNormal="85" workbookViewId="0">
      <selection activeCell="C3" sqref="C3:C151"/>
    </sheetView>
  </sheetViews>
  <sheetFormatPr defaultColWidth="18.75" defaultRowHeight="30" customHeight="1"/>
  <cols>
    <col min="1" max="1" width="5.75" style="2" customWidth="1"/>
    <col min="2" max="2" width="6.5" style="1" customWidth="1"/>
    <col min="3" max="3" width="9.25" style="1" customWidth="1"/>
    <col min="4" max="4" width="35.125" style="2" customWidth="1"/>
    <col min="5" max="5" width="26.125" style="2" customWidth="1"/>
    <col min="6" max="6" width="17.75" style="2" customWidth="1"/>
    <col min="7" max="7" width="25.25" style="2" customWidth="1"/>
    <col min="8" max="8" width="20.5" style="2" customWidth="1"/>
    <col min="9" max="9" width="11.5" style="2" customWidth="1"/>
    <col min="10" max="10" width="13.5" style="2" customWidth="1"/>
    <col min="11" max="11" width="11.5" style="2" customWidth="1"/>
    <col min="12" max="12" width="16.75" style="2" customWidth="1"/>
    <col min="13" max="13" width="14.125" style="2" customWidth="1"/>
    <col min="14" max="14" width="15.125" style="2" customWidth="1"/>
    <col min="15" max="15" width="18.25" style="2" customWidth="1"/>
    <col min="16" max="16" width="17.875" style="2" customWidth="1"/>
    <col min="17" max="17" width="20.625" style="2" customWidth="1"/>
    <col min="18" max="18" width="20.875" style="2" customWidth="1"/>
    <col min="19" max="23" width="8.125" style="2" customWidth="1"/>
    <col min="24" max="24" width="18.125" style="2" customWidth="1"/>
    <col min="25" max="25" width="16.75" style="2" customWidth="1"/>
    <col min="26" max="26" width="30.375" style="2" customWidth="1"/>
    <col min="27" max="27" width="14.375" style="2" customWidth="1"/>
    <col min="28" max="28" width="16.75" style="2" customWidth="1"/>
    <col min="29" max="29" width="9.75" style="2" customWidth="1"/>
    <col min="30" max="30" width="22" style="2" customWidth="1"/>
    <col min="31" max="16384" width="18.75" style="2"/>
  </cols>
  <sheetData>
    <row r="1" spans="1:30" ht="38.25" customHeight="1">
      <c r="A1" s="53" t="s">
        <v>0</v>
      </c>
      <c r="B1" s="53"/>
      <c r="C1" s="53"/>
      <c r="D1" s="53"/>
      <c r="E1" s="53"/>
      <c r="F1" s="5"/>
      <c r="G1" s="5"/>
      <c r="H1" s="5"/>
      <c r="I1" s="5"/>
      <c r="J1" s="5"/>
      <c r="K1" s="5"/>
      <c r="L1" s="5"/>
      <c r="M1" s="5"/>
      <c r="N1" s="5"/>
      <c r="O1" s="5"/>
      <c r="P1" s="5"/>
      <c r="Q1" s="5"/>
      <c r="R1" s="5"/>
      <c r="S1" s="5"/>
      <c r="T1" s="5"/>
      <c r="U1" s="5"/>
      <c r="V1" s="5"/>
      <c r="W1" s="5"/>
      <c r="X1" s="5"/>
      <c r="Y1" s="5"/>
      <c r="Z1" s="5"/>
      <c r="AA1" s="5"/>
      <c r="AB1" s="5"/>
      <c r="AC1" s="5"/>
    </row>
    <row r="2" spans="1:30" s="3" customFormat="1" ht="45.75" customHeight="1">
      <c r="A2" s="52" t="s">
        <v>222</v>
      </c>
      <c r="B2" s="52"/>
      <c r="C2" s="52"/>
      <c r="D2" s="52"/>
      <c r="E2" s="52"/>
      <c r="F2" s="52" t="s">
        <v>5</v>
      </c>
      <c r="G2" s="52"/>
      <c r="H2" s="52"/>
      <c r="I2" s="52" t="s">
        <v>6</v>
      </c>
      <c r="J2" s="52"/>
      <c r="K2" s="52"/>
      <c r="L2" s="52"/>
      <c r="M2" s="52"/>
      <c r="N2" s="52" t="s">
        <v>7</v>
      </c>
      <c r="O2" s="52"/>
      <c r="P2" s="52"/>
      <c r="Q2" s="52"/>
      <c r="R2" s="52"/>
      <c r="S2" s="52" t="s">
        <v>8</v>
      </c>
      <c r="T2" s="52"/>
      <c r="U2" s="52"/>
      <c r="V2" s="52"/>
      <c r="W2" s="52"/>
      <c r="X2" s="52"/>
      <c r="Y2" s="52" t="s">
        <v>9</v>
      </c>
      <c r="Z2" s="52"/>
      <c r="AA2" s="52"/>
      <c r="AB2" s="52"/>
      <c r="AC2" s="13" t="s">
        <v>10</v>
      </c>
      <c r="AD2" s="6" t="s">
        <v>11</v>
      </c>
    </row>
    <row r="3" spans="1:30" s="4" customFormat="1" ht="80.25" customHeight="1">
      <c r="A3" s="7" t="s">
        <v>1</v>
      </c>
      <c r="B3" s="6" t="s">
        <v>2</v>
      </c>
      <c r="C3" s="21" t="s">
        <v>262</v>
      </c>
      <c r="D3" s="6" t="s">
        <v>3</v>
      </c>
      <c r="E3" s="6" t="s">
        <v>4</v>
      </c>
      <c r="F3" s="7" t="s">
        <v>223</v>
      </c>
      <c r="G3" s="7" t="s">
        <v>224</v>
      </c>
      <c r="H3" s="7" t="s">
        <v>225</v>
      </c>
      <c r="I3" s="7" t="s">
        <v>226</v>
      </c>
      <c r="J3" s="7" t="s">
        <v>227</v>
      </c>
      <c r="K3" s="7" t="s">
        <v>228</v>
      </c>
      <c r="L3" s="7" t="s">
        <v>229</v>
      </c>
      <c r="M3" s="7" t="s">
        <v>230</v>
      </c>
      <c r="N3" s="7" t="s">
        <v>231</v>
      </c>
      <c r="O3" s="7" t="s">
        <v>232</v>
      </c>
      <c r="P3" s="7" t="s">
        <v>232</v>
      </c>
      <c r="Q3" s="7" t="s">
        <v>233</v>
      </c>
      <c r="R3" s="7" t="s">
        <v>233</v>
      </c>
      <c r="S3" s="7" t="s">
        <v>234</v>
      </c>
      <c r="T3" s="7" t="s">
        <v>235</v>
      </c>
      <c r="U3" s="7" t="s">
        <v>236</v>
      </c>
      <c r="V3" s="7" t="s">
        <v>237</v>
      </c>
      <c r="W3" s="7" t="s">
        <v>238</v>
      </c>
      <c r="X3" s="7" t="s">
        <v>239</v>
      </c>
      <c r="Y3" s="7" t="s">
        <v>240</v>
      </c>
      <c r="Z3" s="7" t="s">
        <v>241</v>
      </c>
      <c r="AA3" s="7" t="s">
        <v>242</v>
      </c>
      <c r="AB3" s="7" t="s">
        <v>243</v>
      </c>
      <c r="AC3" s="7"/>
      <c r="AD3" s="7"/>
    </row>
    <row r="4" spans="1:30" ht="30" customHeight="1">
      <c r="A4" s="8">
        <f>ROW()-3</f>
        <v>1</v>
      </c>
      <c r="B4" s="8">
        <v>8</v>
      </c>
      <c r="C4" s="8" t="str">
        <f>VLOOKUP(D4,[1]汇总表!$B$3:$C$118,2,)</f>
        <v>合肥市</v>
      </c>
      <c r="D4" s="7" t="s">
        <v>12</v>
      </c>
      <c r="E4" s="9" t="s">
        <v>13</v>
      </c>
      <c r="F4" s="10">
        <v>34</v>
      </c>
      <c r="G4" s="10">
        <v>11</v>
      </c>
      <c r="H4" s="10">
        <v>0</v>
      </c>
      <c r="I4" s="10">
        <v>10</v>
      </c>
      <c r="J4" s="10">
        <v>3</v>
      </c>
      <c r="K4" s="10">
        <v>2</v>
      </c>
      <c r="L4" s="10">
        <v>0</v>
      </c>
      <c r="M4" s="10">
        <v>0</v>
      </c>
      <c r="N4" s="10">
        <v>6</v>
      </c>
      <c r="O4" s="10">
        <v>0</v>
      </c>
      <c r="P4" s="10">
        <v>0</v>
      </c>
      <c r="Q4" s="10">
        <v>9</v>
      </c>
      <c r="R4" s="10">
        <v>0</v>
      </c>
      <c r="S4" s="10">
        <v>0</v>
      </c>
      <c r="T4" s="10">
        <v>3</v>
      </c>
      <c r="U4" s="10">
        <v>0</v>
      </c>
      <c r="V4" s="10">
        <v>4</v>
      </c>
      <c r="W4" s="10">
        <v>0</v>
      </c>
      <c r="X4" s="10">
        <v>3</v>
      </c>
      <c r="Y4" s="10">
        <v>15</v>
      </c>
      <c r="Z4" s="10">
        <v>0</v>
      </c>
      <c r="AA4" s="10">
        <v>0</v>
      </c>
      <c r="AB4" s="10">
        <v>0</v>
      </c>
      <c r="AC4" s="10">
        <f t="shared" ref="AC4:AC67" si="0">AB4+AA4+Z4+Y4+X4+W4+V4+U4+T4+S4+R4+Q4+P4+O4+N4+M4+L4+K4+J4+I4+H4+G4+F4</f>
        <v>100</v>
      </c>
      <c r="AD4" s="7"/>
    </row>
    <row r="5" spans="1:30" ht="30" customHeight="1">
      <c r="A5" s="8">
        <f t="shared" ref="A5:A14" si="1">ROW()-3</f>
        <v>2</v>
      </c>
      <c r="B5" s="8">
        <v>10</v>
      </c>
      <c r="C5" s="8" t="str">
        <f>VLOOKUP(D5,[1]汇总表!$B$3:$C$118,2,)</f>
        <v>合肥市</v>
      </c>
      <c r="D5" s="7" t="s">
        <v>14</v>
      </c>
      <c r="E5" s="9" t="s">
        <v>15</v>
      </c>
      <c r="F5" s="10">
        <v>45</v>
      </c>
      <c r="G5" s="10">
        <v>0</v>
      </c>
      <c r="H5" s="10">
        <v>0</v>
      </c>
      <c r="I5" s="10">
        <v>8</v>
      </c>
      <c r="J5" s="10">
        <v>3</v>
      </c>
      <c r="K5" s="10">
        <v>4</v>
      </c>
      <c r="L5" s="10">
        <v>0</v>
      </c>
      <c r="M5" s="10">
        <v>0</v>
      </c>
      <c r="N5" s="10">
        <v>6</v>
      </c>
      <c r="O5" s="10">
        <v>2</v>
      </c>
      <c r="P5" s="10">
        <v>0</v>
      </c>
      <c r="Q5" s="10">
        <v>7</v>
      </c>
      <c r="R5" s="10">
        <v>0</v>
      </c>
      <c r="S5" s="10">
        <v>6</v>
      </c>
      <c r="T5" s="10">
        <v>4</v>
      </c>
      <c r="U5" s="10">
        <v>0</v>
      </c>
      <c r="V5" s="10">
        <v>0</v>
      </c>
      <c r="W5" s="10">
        <v>0</v>
      </c>
      <c r="X5" s="10">
        <v>0</v>
      </c>
      <c r="Y5" s="10">
        <v>0</v>
      </c>
      <c r="Z5" s="10">
        <v>15</v>
      </c>
      <c r="AA5" s="10">
        <v>0</v>
      </c>
      <c r="AB5" s="10">
        <v>0</v>
      </c>
      <c r="AC5" s="10">
        <f t="shared" si="0"/>
        <v>100</v>
      </c>
      <c r="AD5" s="7"/>
    </row>
    <row r="6" spans="1:30" ht="30" customHeight="1">
      <c r="A6" s="8">
        <f t="shared" si="1"/>
        <v>3</v>
      </c>
      <c r="B6" s="8">
        <v>14</v>
      </c>
      <c r="C6" s="8" t="str">
        <f>VLOOKUP(D6,[1]汇总表!$B$3:$C$118,2,)</f>
        <v>合肥市</v>
      </c>
      <c r="D6" s="7" t="s">
        <v>16</v>
      </c>
      <c r="E6" s="9" t="s">
        <v>17</v>
      </c>
      <c r="F6" s="10">
        <v>45</v>
      </c>
      <c r="G6" s="10">
        <v>0</v>
      </c>
      <c r="H6" s="10">
        <v>0</v>
      </c>
      <c r="I6" s="10">
        <v>15</v>
      </c>
      <c r="J6" s="10">
        <v>0</v>
      </c>
      <c r="K6" s="10">
        <v>0</v>
      </c>
      <c r="L6" s="10">
        <v>0</v>
      </c>
      <c r="M6" s="10">
        <v>0</v>
      </c>
      <c r="N6" s="10">
        <v>8</v>
      </c>
      <c r="O6" s="10">
        <v>0</v>
      </c>
      <c r="P6" s="10">
        <v>0</v>
      </c>
      <c r="Q6" s="10">
        <v>7</v>
      </c>
      <c r="R6" s="10">
        <v>0</v>
      </c>
      <c r="S6" s="10">
        <v>10</v>
      </c>
      <c r="T6" s="10">
        <v>0</v>
      </c>
      <c r="U6" s="10">
        <v>0</v>
      </c>
      <c r="V6" s="10">
        <v>0</v>
      </c>
      <c r="W6" s="10">
        <v>0</v>
      </c>
      <c r="X6" s="10">
        <v>0</v>
      </c>
      <c r="Y6" s="10">
        <v>15</v>
      </c>
      <c r="Z6" s="10">
        <v>0</v>
      </c>
      <c r="AA6" s="10">
        <v>0</v>
      </c>
      <c r="AB6" s="10">
        <v>0</v>
      </c>
      <c r="AC6" s="10">
        <f t="shared" si="0"/>
        <v>100</v>
      </c>
      <c r="AD6" s="7"/>
    </row>
    <row r="7" spans="1:30" ht="30" customHeight="1">
      <c r="A7" s="8">
        <f t="shared" si="1"/>
        <v>4</v>
      </c>
      <c r="B7" s="8">
        <v>20</v>
      </c>
      <c r="C7" s="8" t="str">
        <f>VLOOKUP(D7,[1]汇总表!$B$3:$C$118,2,)</f>
        <v>合肥市</v>
      </c>
      <c r="D7" s="9" t="s">
        <v>18</v>
      </c>
      <c r="E7" s="9" t="s">
        <v>19</v>
      </c>
      <c r="F7" s="10">
        <v>45</v>
      </c>
      <c r="G7" s="10">
        <v>0</v>
      </c>
      <c r="H7" s="10">
        <v>0</v>
      </c>
      <c r="I7" s="10">
        <v>6.4</v>
      </c>
      <c r="J7" s="10">
        <v>3</v>
      </c>
      <c r="K7" s="10">
        <v>2</v>
      </c>
      <c r="L7" s="10">
        <v>2</v>
      </c>
      <c r="M7" s="10">
        <v>1</v>
      </c>
      <c r="N7" s="10">
        <v>6</v>
      </c>
      <c r="O7" s="10">
        <v>2</v>
      </c>
      <c r="P7" s="10">
        <v>3</v>
      </c>
      <c r="Q7" s="10">
        <v>1</v>
      </c>
      <c r="R7" s="10">
        <v>3</v>
      </c>
      <c r="S7" s="10">
        <v>0</v>
      </c>
      <c r="T7" s="10">
        <v>0</v>
      </c>
      <c r="U7" s="10">
        <v>0</v>
      </c>
      <c r="V7" s="10">
        <v>0</v>
      </c>
      <c r="W7" s="10">
        <v>10</v>
      </c>
      <c r="X7" s="10">
        <v>0</v>
      </c>
      <c r="Y7" s="10">
        <v>12</v>
      </c>
      <c r="Z7" s="10">
        <v>0</v>
      </c>
      <c r="AA7" s="10">
        <v>3</v>
      </c>
      <c r="AB7" s="10">
        <v>0</v>
      </c>
      <c r="AC7" s="10">
        <f t="shared" si="0"/>
        <v>99.4</v>
      </c>
      <c r="AD7" s="7"/>
    </row>
    <row r="8" spans="1:30" ht="30" customHeight="1">
      <c r="A8" s="8">
        <f t="shared" si="1"/>
        <v>5</v>
      </c>
      <c r="B8" s="8">
        <v>39</v>
      </c>
      <c r="C8" s="8" t="str">
        <f>VLOOKUP(D8,[1]汇总表!$B$3:$C$118,2,)</f>
        <v>淮北市</v>
      </c>
      <c r="D8" s="7" t="s">
        <v>20</v>
      </c>
      <c r="E8" s="7" t="s">
        <v>21</v>
      </c>
      <c r="F8" s="10">
        <v>45</v>
      </c>
      <c r="G8" s="10">
        <v>0</v>
      </c>
      <c r="H8" s="10">
        <v>0</v>
      </c>
      <c r="I8" s="10">
        <v>12</v>
      </c>
      <c r="J8" s="10">
        <v>3</v>
      </c>
      <c r="K8" s="10">
        <v>0</v>
      </c>
      <c r="L8" s="10">
        <v>0</v>
      </c>
      <c r="M8" s="10">
        <v>0</v>
      </c>
      <c r="N8" s="10">
        <v>8</v>
      </c>
      <c r="O8" s="10">
        <v>0</v>
      </c>
      <c r="P8" s="10">
        <v>4</v>
      </c>
      <c r="Q8" s="10">
        <v>0</v>
      </c>
      <c r="R8" s="10">
        <v>0</v>
      </c>
      <c r="S8" s="10">
        <v>10</v>
      </c>
      <c r="T8" s="10">
        <v>0</v>
      </c>
      <c r="U8" s="10">
        <v>0</v>
      </c>
      <c r="V8" s="10">
        <v>0</v>
      </c>
      <c r="W8" s="10">
        <v>0</v>
      </c>
      <c r="X8" s="10">
        <v>0</v>
      </c>
      <c r="Y8" s="10">
        <v>15</v>
      </c>
      <c r="Z8" s="10">
        <v>0</v>
      </c>
      <c r="AA8" s="10">
        <v>0</v>
      </c>
      <c r="AB8" s="10">
        <v>0</v>
      </c>
      <c r="AC8" s="10">
        <f t="shared" si="0"/>
        <v>97</v>
      </c>
      <c r="AD8" s="7"/>
    </row>
    <row r="9" spans="1:30" ht="30" customHeight="1">
      <c r="A9" s="8">
        <f t="shared" si="1"/>
        <v>6</v>
      </c>
      <c r="B9" s="8">
        <v>91</v>
      </c>
      <c r="C9" s="8" t="str">
        <f>VLOOKUP(D9,[1]汇总表!$B$3:$C$118,2,)</f>
        <v>省直</v>
      </c>
      <c r="D9" s="9" t="s">
        <v>22</v>
      </c>
      <c r="E9" s="9" t="s">
        <v>23</v>
      </c>
      <c r="F9" s="10">
        <v>45</v>
      </c>
      <c r="G9" s="10">
        <v>0</v>
      </c>
      <c r="H9" s="10">
        <v>0</v>
      </c>
      <c r="I9" s="10">
        <v>15</v>
      </c>
      <c r="J9" s="10">
        <v>0</v>
      </c>
      <c r="K9" s="10">
        <v>0</v>
      </c>
      <c r="L9" s="10">
        <v>0</v>
      </c>
      <c r="M9" s="10">
        <v>0</v>
      </c>
      <c r="N9" s="10">
        <v>2</v>
      </c>
      <c r="O9" s="10">
        <v>0</v>
      </c>
      <c r="P9" s="10">
        <v>12</v>
      </c>
      <c r="Q9" s="10">
        <v>0</v>
      </c>
      <c r="R9" s="10">
        <v>0</v>
      </c>
      <c r="S9" s="10">
        <v>4</v>
      </c>
      <c r="T9" s="10">
        <v>0</v>
      </c>
      <c r="U9" s="10">
        <v>2</v>
      </c>
      <c r="V9" s="10">
        <v>0</v>
      </c>
      <c r="W9" s="10">
        <v>0</v>
      </c>
      <c r="X9" s="10">
        <v>0</v>
      </c>
      <c r="Y9" s="10">
        <v>0</v>
      </c>
      <c r="Z9" s="10">
        <v>15</v>
      </c>
      <c r="AA9" s="10">
        <v>0</v>
      </c>
      <c r="AB9" s="10">
        <v>0</v>
      </c>
      <c r="AC9" s="10">
        <f t="shared" si="0"/>
        <v>95</v>
      </c>
      <c r="AD9" s="7"/>
    </row>
    <row r="10" spans="1:30" ht="30" customHeight="1">
      <c r="A10" s="8">
        <f t="shared" si="1"/>
        <v>7</v>
      </c>
      <c r="B10" s="8">
        <v>4</v>
      </c>
      <c r="C10" s="8" t="str">
        <f>VLOOKUP(D10,[1]汇总表!$B$3:$C$118,2,)</f>
        <v>合肥市</v>
      </c>
      <c r="D10" s="7" t="s">
        <v>24</v>
      </c>
      <c r="E10" s="9" t="s">
        <v>25</v>
      </c>
      <c r="F10" s="10">
        <v>45</v>
      </c>
      <c r="G10" s="10">
        <v>0</v>
      </c>
      <c r="H10" s="10">
        <v>0</v>
      </c>
      <c r="I10" s="10">
        <v>15</v>
      </c>
      <c r="J10" s="10">
        <v>0</v>
      </c>
      <c r="K10" s="10">
        <v>0</v>
      </c>
      <c r="L10" s="10">
        <v>0</v>
      </c>
      <c r="M10" s="10">
        <v>0</v>
      </c>
      <c r="N10" s="10">
        <v>2</v>
      </c>
      <c r="O10" s="10">
        <v>0</v>
      </c>
      <c r="P10" s="10">
        <v>13</v>
      </c>
      <c r="Q10" s="10">
        <v>0</v>
      </c>
      <c r="R10" s="10">
        <v>0</v>
      </c>
      <c r="S10" s="10">
        <v>2</v>
      </c>
      <c r="T10" s="10">
        <v>0</v>
      </c>
      <c r="U10" s="10">
        <v>0</v>
      </c>
      <c r="V10" s="10">
        <v>0</v>
      </c>
      <c r="W10" s="10">
        <v>0</v>
      </c>
      <c r="X10" s="10">
        <v>6</v>
      </c>
      <c r="Y10" s="10">
        <v>9</v>
      </c>
      <c r="Z10" s="10">
        <v>0</v>
      </c>
      <c r="AA10" s="10">
        <v>0</v>
      </c>
      <c r="AB10" s="10">
        <v>0</v>
      </c>
      <c r="AC10" s="10">
        <f t="shared" si="0"/>
        <v>92</v>
      </c>
      <c r="AD10" s="7"/>
    </row>
    <row r="11" spans="1:30" ht="29.25" customHeight="1">
      <c r="A11" s="8">
        <f t="shared" si="1"/>
        <v>8</v>
      </c>
      <c r="B11" s="8">
        <v>16</v>
      </c>
      <c r="C11" s="8" t="str">
        <f>VLOOKUP(D11,[1]汇总表!$B$3:$C$118,2,)</f>
        <v>合肥市</v>
      </c>
      <c r="D11" s="7" t="s">
        <v>26</v>
      </c>
      <c r="E11" s="7" t="s">
        <v>27</v>
      </c>
      <c r="F11" s="10">
        <v>45</v>
      </c>
      <c r="G11" s="10">
        <v>0</v>
      </c>
      <c r="H11" s="10">
        <v>0</v>
      </c>
      <c r="I11" s="10">
        <v>4</v>
      </c>
      <c r="J11" s="10">
        <v>3</v>
      </c>
      <c r="K11" s="10">
        <v>6</v>
      </c>
      <c r="L11" s="10">
        <v>2</v>
      </c>
      <c r="M11" s="10">
        <v>0</v>
      </c>
      <c r="N11" s="10">
        <v>6</v>
      </c>
      <c r="O11" s="10">
        <v>0</v>
      </c>
      <c r="P11" s="10">
        <v>2</v>
      </c>
      <c r="Q11" s="10">
        <v>7</v>
      </c>
      <c r="R11" s="10">
        <v>0</v>
      </c>
      <c r="S11" s="10">
        <v>2</v>
      </c>
      <c r="T11" s="10">
        <v>0</v>
      </c>
      <c r="U11" s="10">
        <v>0</v>
      </c>
      <c r="V11" s="10">
        <v>0</v>
      </c>
      <c r="W11" s="10">
        <v>0</v>
      </c>
      <c r="X11" s="10">
        <v>0</v>
      </c>
      <c r="Y11" s="10">
        <v>0</v>
      </c>
      <c r="Z11" s="10">
        <v>15</v>
      </c>
      <c r="AA11" s="10">
        <v>0</v>
      </c>
      <c r="AB11" s="10">
        <v>0</v>
      </c>
      <c r="AC11" s="10">
        <f t="shared" si="0"/>
        <v>92</v>
      </c>
      <c r="AD11" s="7"/>
    </row>
    <row r="12" spans="1:30" ht="30" customHeight="1">
      <c r="A12" s="8">
        <f t="shared" si="1"/>
        <v>9</v>
      </c>
      <c r="B12" s="8">
        <v>17</v>
      </c>
      <c r="C12" s="8" t="str">
        <f>VLOOKUP(D12,[1]汇总表!$B$3:$C$118,2,)</f>
        <v>合肥市</v>
      </c>
      <c r="D12" s="7" t="s">
        <v>28</v>
      </c>
      <c r="E12" s="9" t="s">
        <v>29</v>
      </c>
      <c r="F12" s="10">
        <v>45</v>
      </c>
      <c r="G12" s="10">
        <v>0</v>
      </c>
      <c r="H12" s="10">
        <v>0</v>
      </c>
      <c r="I12" s="10">
        <v>15</v>
      </c>
      <c r="J12" s="10">
        <v>0</v>
      </c>
      <c r="K12" s="10">
        <v>0</v>
      </c>
      <c r="L12" s="10">
        <v>0</v>
      </c>
      <c r="M12" s="10">
        <v>0</v>
      </c>
      <c r="N12" s="10">
        <v>0</v>
      </c>
      <c r="O12" s="10">
        <v>0</v>
      </c>
      <c r="P12" s="10">
        <v>0</v>
      </c>
      <c r="Q12" s="10">
        <v>15</v>
      </c>
      <c r="R12" s="10">
        <v>0</v>
      </c>
      <c r="S12" s="10">
        <v>0</v>
      </c>
      <c r="T12" s="10">
        <v>0</v>
      </c>
      <c r="U12" s="10">
        <v>0</v>
      </c>
      <c r="V12" s="10">
        <v>0</v>
      </c>
      <c r="W12" s="10">
        <v>0</v>
      </c>
      <c r="X12" s="10">
        <v>0</v>
      </c>
      <c r="Y12" s="10">
        <v>0</v>
      </c>
      <c r="Z12" s="10">
        <v>15</v>
      </c>
      <c r="AA12" s="10">
        <v>0</v>
      </c>
      <c r="AB12" s="10">
        <v>0</v>
      </c>
      <c r="AC12" s="10">
        <f t="shared" si="0"/>
        <v>90</v>
      </c>
      <c r="AD12" s="7"/>
    </row>
    <row r="13" spans="1:30" ht="30" customHeight="1">
      <c r="A13" s="8">
        <f t="shared" si="1"/>
        <v>10</v>
      </c>
      <c r="B13" s="8">
        <v>18</v>
      </c>
      <c r="C13" s="8" t="str">
        <f>VLOOKUP(D13,[1]汇总表!$B$3:$C$118,2,)</f>
        <v>合肥市</v>
      </c>
      <c r="D13" s="9" t="s">
        <v>30</v>
      </c>
      <c r="E13" s="9" t="s">
        <v>31</v>
      </c>
      <c r="F13" s="10">
        <v>45</v>
      </c>
      <c r="G13" s="10">
        <v>0</v>
      </c>
      <c r="H13" s="10">
        <v>0</v>
      </c>
      <c r="I13" s="10">
        <v>15</v>
      </c>
      <c r="J13" s="10">
        <v>0</v>
      </c>
      <c r="K13" s="10">
        <v>0</v>
      </c>
      <c r="L13" s="10">
        <v>0</v>
      </c>
      <c r="M13" s="10">
        <v>0</v>
      </c>
      <c r="N13" s="10">
        <v>6</v>
      </c>
      <c r="O13" s="10">
        <v>2</v>
      </c>
      <c r="P13" s="10">
        <v>2</v>
      </c>
      <c r="Q13" s="10">
        <v>5</v>
      </c>
      <c r="R13" s="10">
        <v>0</v>
      </c>
      <c r="S13" s="10">
        <v>0</v>
      </c>
      <c r="T13" s="10">
        <v>0</v>
      </c>
      <c r="U13" s="10">
        <v>0</v>
      </c>
      <c r="V13" s="10">
        <v>0</v>
      </c>
      <c r="W13" s="10">
        <v>0</v>
      </c>
      <c r="X13" s="10">
        <v>0</v>
      </c>
      <c r="Y13" s="10">
        <v>0</v>
      </c>
      <c r="Z13" s="10">
        <v>15</v>
      </c>
      <c r="AA13" s="10">
        <v>0</v>
      </c>
      <c r="AB13" s="10">
        <v>0</v>
      </c>
      <c r="AC13" s="10">
        <f t="shared" si="0"/>
        <v>90</v>
      </c>
      <c r="AD13" s="7"/>
    </row>
    <row r="14" spans="1:30" ht="30" customHeight="1">
      <c r="A14" s="8">
        <f t="shared" si="1"/>
        <v>11</v>
      </c>
      <c r="B14" s="8">
        <v>28</v>
      </c>
      <c r="C14" s="20" t="s">
        <v>261</v>
      </c>
      <c r="D14" s="11" t="s">
        <v>32</v>
      </c>
      <c r="E14" s="11" t="s">
        <v>33</v>
      </c>
      <c r="F14" s="10">
        <v>45</v>
      </c>
      <c r="G14" s="10">
        <v>0</v>
      </c>
      <c r="H14" s="10">
        <v>0</v>
      </c>
      <c r="I14" s="10">
        <v>15</v>
      </c>
      <c r="J14" s="10">
        <v>0</v>
      </c>
      <c r="K14" s="10">
        <v>0</v>
      </c>
      <c r="L14" s="10">
        <v>0</v>
      </c>
      <c r="M14" s="10">
        <v>0</v>
      </c>
      <c r="N14" s="10">
        <v>3</v>
      </c>
      <c r="O14" s="10">
        <v>0</v>
      </c>
      <c r="P14" s="10">
        <v>0</v>
      </c>
      <c r="Q14" s="10">
        <v>12</v>
      </c>
      <c r="R14" s="10">
        <v>0</v>
      </c>
      <c r="S14" s="10">
        <v>0</v>
      </c>
      <c r="T14" s="10">
        <v>0</v>
      </c>
      <c r="U14" s="10">
        <v>0</v>
      </c>
      <c r="V14" s="10">
        <v>0</v>
      </c>
      <c r="W14" s="10">
        <v>0</v>
      </c>
      <c r="X14" s="10">
        <v>0</v>
      </c>
      <c r="Y14" s="10">
        <v>0</v>
      </c>
      <c r="Z14" s="10">
        <v>15</v>
      </c>
      <c r="AA14" s="10">
        <v>0</v>
      </c>
      <c r="AB14" s="10">
        <v>0</v>
      </c>
      <c r="AC14" s="10">
        <f t="shared" si="0"/>
        <v>90</v>
      </c>
      <c r="AD14" s="7"/>
    </row>
    <row r="15" spans="1:30" ht="30" customHeight="1">
      <c r="A15" s="8">
        <f t="shared" ref="A15:A24" si="2">ROW()-3</f>
        <v>12</v>
      </c>
      <c r="B15" s="8">
        <v>41</v>
      </c>
      <c r="C15" s="8" t="s">
        <v>259</v>
      </c>
      <c r="D15" s="7" t="s">
        <v>34</v>
      </c>
      <c r="E15" s="9" t="s">
        <v>35</v>
      </c>
      <c r="F15" s="10">
        <v>45</v>
      </c>
      <c r="G15" s="10">
        <v>0</v>
      </c>
      <c r="H15" s="10">
        <v>0</v>
      </c>
      <c r="I15" s="10">
        <v>15</v>
      </c>
      <c r="J15" s="10">
        <v>0</v>
      </c>
      <c r="K15" s="10">
        <v>0</v>
      </c>
      <c r="L15" s="10">
        <v>0</v>
      </c>
      <c r="M15" s="10">
        <v>0</v>
      </c>
      <c r="N15" s="10">
        <v>6</v>
      </c>
      <c r="O15" s="10">
        <v>2</v>
      </c>
      <c r="P15" s="10">
        <v>4</v>
      </c>
      <c r="Q15" s="10">
        <v>0</v>
      </c>
      <c r="R15" s="10">
        <v>3</v>
      </c>
      <c r="S15" s="10">
        <v>0</v>
      </c>
      <c r="T15" s="10">
        <v>0</v>
      </c>
      <c r="U15" s="10">
        <v>0</v>
      </c>
      <c r="V15" s="10">
        <v>0</v>
      </c>
      <c r="W15" s="10">
        <v>0</v>
      </c>
      <c r="X15" s="10">
        <v>0</v>
      </c>
      <c r="Y15" s="10">
        <v>0</v>
      </c>
      <c r="Z15" s="10">
        <v>15</v>
      </c>
      <c r="AA15" s="10">
        <v>0</v>
      </c>
      <c r="AB15" s="10">
        <v>0</v>
      </c>
      <c r="AC15" s="10">
        <f t="shared" si="0"/>
        <v>90</v>
      </c>
      <c r="AD15" s="7"/>
    </row>
    <row r="16" spans="1:30" ht="30" customHeight="1">
      <c r="A16" s="8">
        <f t="shared" si="2"/>
        <v>13</v>
      </c>
      <c r="B16" s="8">
        <v>57</v>
      </c>
      <c r="C16" s="8" t="str">
        <f>VLOOKUP(D16,[1]汇总表!$B$3:$C$118,2,)</f>
        <v>阜阳市</v>
      </c>
      <c r="D16" s="9" t="s">
        <v>36</v>
      </c>
      <c r="E16" s="9" t="s">
        <v>37</v>
      </c>
      <c r="F16" s="10">
        <v>20</v>
      </c>
      <c r="G16" s="10">
        <v>0</v>
      </c>
      <c r="H16" s="10">
        <v>18</v>
      </c>
      <c r="I16" s="10">
        <v>15</v>
      </c>
      <c r="J16" s="10">
        <v>0</v>
      </c>
      <c r="K16" s="10">
        <v>0</v>
      </c>
      <c r="L16" s="10">
        <v>0</v>
      </c>
      <c r="M16" s="10">
        <v>0</v>
      </c>
      <c r="N16" s="10">
        <v>6</v>
      </c>
      <c r="O16" s="10">
        <v>4</v>
      </c>
      <c r="P16" s="10">
        <v>2</v>
      </c>
      <c r="Q16" s="10">
        <v>0</v>
      </c>
      <c r="R16" s="10">
        <v>0</v>
      </c>
      <c r="S16" s="10">
        <v>0</v>
      </c>
      <c r="T16" s="10">
        <v>1</v>
      </c>
      <c r="U16" s="10">
        <v>1</v>
      </c>
      <c r="V16" s="10">
        <v>2</v>
      </c>
      <c r="W16" s="10">
        <v>1</v>
      </c>
      <c r="X16" s="10">
        <v>5</v>
      </c>
      <c r="Y16" s="10">
        <v>0</v>
      </c>
      <c r="Z16" s="10">
        <v>15</v>
      </c>
      <c r="AA16" s="10">
        <v>0</v>
      </c>
      <c r="AB16" s="10">
        <v>0</v>
      </c>
      <c r="AC16" s="10">
        <f t="shared" si="0"/>
        <v>90</v>
      </c>
      <c r="AD16" s="7"/>
    </row>
    <row r="17" spans="1:30" ht="30" customHeight="1">
      <c r="A17" s="8">
        <f t="shared" si="2"/>
        <v>14</v>
      </c>
      <c r="B17" s="8">
        <v>75</v>
      </c>
      <c r="C17" s="8" t="str">
        <f>VLOOKUP(D17,[1]汇总表!$B$3:$C$118,2,)</f>
        <v>宣城市</v>
      </c>
      <c r="D17" s="9" t="s">
        <v>38</v>
      </c>
      <c r="E17" s="9" t="s">
        <v>39</v>
      </c>
      <c r="F17" s="10">
        <v>26</v>
      </c>
      <c r="G17" s="10">
        <v>19</v>
      </c>
      <c r="H17" s="10">
        <v>0</v>
      </c>
      <c r="I17" s="10">
        <v>15</v>
      </c>
      <c r="J17" s="10">
        <v>0</v>
      </c>
      <c r="K17" s="10">
        <v>0</v>
      </c>
      <c r="L17" s="10">
        <v>0</v>
      </c>
      <c r="M17" s="10">
        <v>0</v>
      </c>
      <c r="N17" s="10">
        <v>3</v>
      </c>
      <c r="O17" s="10">
        <v>12</v>
      </c>
      <c r="P17" s="10">
        <v>0</v>
      </c>
      <c r="Q17" s="10">
        <v>0</v>
      </c>
      <c r="R17" s="10">
        <v>0</v>
      </c>
      <c r="S17" s="10">
        <v>0</v>
      </c>
      <c r="T17" s="10">
        <v>0</v>
      </c>
      <c r="U17" s="10">
        <v>0</v>
      </c>
      <c r="V17" s="10">
        <v>0</v>
      </c>
      <c r="W17" s="10">
        <v>0</v>
      </c>
      <c r="X17" s="10">
        <v>0</v>
      </c>
      <c r="Y17" s="10">
        <v>0</v>
      </c>
      <c r="Z17" s="10">
        <v>15</v>
      </c>
      <c r="AA17" s="10">
        <v>0</v>
      </c>
      <c r="AB17" s="10">
        <v>0</v>
      </c>
      <c r="AC17" s="10">
        <f t="shared" si="0"/>
        <v>90</v>
      </c>
      <c r="AD17" s="7"/>
    </row>
    <row r="18" spans="1:30" ht="30" customHeight="1">
      <c r="A18" s="8">
        <f t="shared" si="2"/>
        <v>15</v>
      </c>
      <c r="B18" s="8">
        <v>7</v>
      </c>
      <c r="C18" s="8" t="str">
        <f>VLOOKUP(D18,[1]汇总表!$B$3:$C$118,2,)</f>
        <v>合肥市</v>
      </c>
      <c r="D18" s="9" t="s">
        <v>40</v>
      </c>
      <c r="E18" s="9" t="s">
        <v>41</v>
      </c>
      <c r="F18" s="10">
        <v>35</v>
      </c>
      <c r="G18" s="10">
        <v>0</v>
      </c>
      <c r="H18" s="10">
        <v>0</v>
      </c>
      <c r="I18" s="10">
        <v>15</v>
      </c>
      <c r="J18" s="10">
        <v>0</v>
      </c>
      <c r="K18" s="10">
        <v>0</v>
      </c>
      <c r="L18" s="10">
        <v>0</v>
      </c>
      <c r="M18" s="10">
        <v>0</v>
      </c>
      <c r="N18" s="10">
        <v>6</v>
      </c>
      <c r="O18" s="10">
        <v>0</v>
      </c>
      <c r="P18" s="10">
        <v>8</v>
      </c>
      <c r="Q18" s="10">
        <v>0</v>
      </c>
      <c r="R18" s="10">
        <v>0</v>
      </c>
      <c r="S18" s="10">
        <v>10</v>
      </c>
      <c r="T18" s="10">
        <v>0</v>
      </c>
      <c r="U18" s="10">
        <v>0</v>
      </c>
      <c r="V18" s="10">
        <v>0</v>
      </c>
      <c r="W18" s="10">
        <v>0</v>
      </c>
      <c r="X18" s="10">
        <v>0</v>
      </c>
      <c r="Y18" s="10">
        <v>0</v>
      </c>
      <c r="Z18" s="10">
        <v>15</v>
      </c>
      <c r="AA18" s="10">
        <v>0</v>
      </c>
      <c r="AB18" s="10">
        <v>0</v>
      </c>
      <c r="AC18" s="10">
        <f t="shared" si="0"/>
        <v>89</v>
      </c>
      <c r="AD18" s="7"/>
    </row>
    <row r="19" spans="1:30" ht="30" customHeight="1">
      <c r="A19" s="8">
        <f t="shared" si="2"/>
        <v>16</v>
      </c>
      <c r="B19" s="8">
        <v>106</v>
      </c>
      <c r="C19" s="8" t="str">
        <f>VLOOKUP(D19,[1]汇总表!$B$3:$C$118,2,)</f>
        <v>宁国市</v>
      </c>
      <c r="D19" s="9" t="s">
        <v>42</v>
      </c>
      <c r="E19" s="17" t="s">
        <v>245</v>
      </c>
      <c r="F19" s="10">
        <v>45</v>
      </c>
      <c r="G19" s="10">
        <v>0</v>
      </c>
      <c r="H19" s="10">
        <v>0</v>
      </c>
      <c r="I19" s="10">
        <v>15</v>
      </c>
      <c r="J19" s="10">
        <v>0</v>
      </c>
      <c r="K19" s="10">
        <v>0</v>
      </c>
      <c r="L19" s="10">
        <v>0</v>
      </c>
      <c r="M19" s="10">
        <v>0</v>
      </c>
      <c r="N19" s="10">
        <v>12</v>
      </c>
      <c r="O19" s="10">
        <v>0</v>
      </c>
      <c r="P19" s="10">
        <v>2</v>
      </c>
      <c r="Q19" s="10">
        <v>0</v>
      </c>
      <c r="R19" s="10">
        <v>0</v>
      </c>
      <c r="S19" s="10">
        <v>0</v>
      </c>
      <c r="T19" s="10">
        <v>0</v>
      </c>
      <c r="U19" s="10">
        <v>0</v>
      </c>
      <c r="V19" s="10">
        <v>0</v>
      </c>
      <c r="W19" s="10">
        <v>0</v>
      </c>
      <c r="X19" s="10">
        <v>0</v>
      </c>
      <c r="Y19" s="10">
        <v>0</v>
      </c>
      <c r="Z19" s="10">
        <v>15</v>
      </c>
      <c r="AA19" s="10">
        <v>0</v>
      </c>
      <c r="AB19" s="10">
        <v>0</v>
      </c>
      <c r="AC19" s="10">
        <f t="shared" si="0"/>
        <v>89</v>
      </c>
      <c r="AD19" s="7"/>
    </row>
    <row r="20" spans="1:30" ht="30" customHeight="1">
      <c r="A20" s="8">
        <f t="shared" si="2"/>
        <v>17</v>
      </c>
      <c r="B20" s="8">
        <v>106.1</v>
      </c>
      <c r="C20" s="8" t="str">
        <f>VLOOKUP(D20,[1]汇总表!$B$3:$C$118,2,)</f>
        <v>宁国市</v>
      </c>
      <c r="D20" s="9" t="s">
        <v>42</v>
      </c>
      <c r="E20" s="9" t="s">
        <v>43</v>
      </c>
      <c r="F20" s="10">
        <v>45</v>
      </c>
      <c r="G20" s="10">
        <v>0</v>
      </c>
      <c r="H20" s="10">
        <v>0</v>
      </c>
      <c r="I20" s="10">
        <v>15</v>
      </c>
      <c r="J20" s="10">
        <v>0</v>
      </c>
      <c r="K20" s="10">
        <v>0</v>
      </c>
      <c r="L20" s="10">
        <v>0</v>
      </c>
      <c r="M20" s="10">
        <v>0</v>
      </c>
      <c r="N20" s="10">
        <v>12</v>
      </c>
      <c r="O20" s="10">
        <v>0</v>
      </c>
      <c r="P20" s="10">
        <v>2</v>
      </c>
      <c r="Q20" s="10">
        <v>0</v>
      </c>
      <c r="R20" s="10">
        <v>0</v>
      </c>
      <c r="S20" s="10">
        <v>0</v>
      </c>
      <c r="T20" s="10">
        <v>0</v>
      </c>
      <c r="U20" s="10">
        <v>0</v>
      </c>
      <c r="V20" s="10">
        <v>0</v>
      </c>
      <c r="W20" s="10">
        <v>0</v>
      </c>
      <c r="X20" s="10">
        <v>0</v>
      </c>
      <c r="Y20" s="10">
        <v>0</v>
      </c>
      <c r="Z20" s="10">
        <v>15</v>
      </c>
      <c r="AA20" s="10">
        <v>0</v>
      </c>
      <c r="AB20" s="10">
        <v>0</v>
      </c>
      <c r="AC20" s="10">
        <f t="shared" si="0"/>
        <v>89</v>
      </c>
      <c r="AD20" s="7"/>
    </row>
    <row r="21" spans="1:30" ht="30" customHeight="1">
      <c r="A21" s="8">
        <f t="shared" si="2"/>
        <v>18</v>
      </c>
      <c r="B21" s="8">
        <v>5</v>
      </c>
      <c r="C21" s="8" t="str">
        <f>VLOOKUP(D21,[1]汇总表!$B$3:$C$118,2,)</f>
        <v>合肥市</v>
      </c>
      <c r="D21" s="7" t="s">
        <v>44</v>
      </c>
      <c r="E21" s="9" t="s">
        <v>45</v>
      </c>
      <c r="F21" s="10">
        <v>27</v>
      </c>
      <c r="G21" s="10">
        <v>18</v>
      </c>
      <c r="H21" s="10">
        <v>0</v>
      </c>
      <c r="I21" s="10">
        <v>6.8</v>
      </c>
      <c r="J21" s="10">
        <v>3</v>
      </c>
      <c r="K21" s="10">
        <v>2</v>
      </c>
      <c r="L21" s="10">
        <v>0</v>
      </c>
      <c r="M21" s="10">
        <v>2</v>
      </c>
      <c r="N21" s="10">
        <v>6</v>
      </c>
      <c r="O21" s="10">
        <v>0</v>
      </c>
      <c r="P21" s="10">
        <v>4</v>
      </c>
      <c r="Q21" s="10">
        <v>2</v>
      </c>
      <c r="R21" s="10">
        <v>3</v>
      </c>
      <c r="S21" s="10">
        <v>0</v>
      </c>
      <c r="T21" s="10">
        <v>0</v>
      </c>
      <c r="U21" s="10">
        <v>0</v>
      </c>
      <c r="V21" s="10">
        <v>0</v>
      </c>
      <c r="W21" s="10">
        <v>0</v>
      </c>
      <c r="X21" s="10">
        <v>0</v>
      </c>
      <c r="Y21" s="10">
        <v>0</v>
      </c>
      <c r="Z21" s="10">
        <v>15</v>
      </c>
      <c r="AA21" s="10">
        <v>0</v>
      </c>
      <c r="AB21" s="10">
        <v>0</v>
      </c>
      <c r="AC21" s="10">
        <f t="shared" si="0"/>
        <v>88.8</v>
      </c>
      <c r="AD21" s="7"/>
    </row>
    <row r="22" spans="1:30" ht="30" customHeight="1">
      <c r="A22" s="8">
        <f t="shared" si="2"/>
        <v>19</v>
      </c>
      <c r="B22" s="8">
        <v>68</v>
      </c>
      <c r="C22" s="8" t="s">
        <v>260</v>
      </c>
      <c r="D22" s="7" t="s">
        <v>46</v>
      </c>
      <c r="E22" s="9" t="s">
        <v>47</v>
      </c>
      <c r="F22" s="10">
        <v>45</v>
      </c>
      <c r="G22" s="10">
        <v>0</v>
      </c>
      <c r="H22" s="10">
        <v>0</v>
      </c>
      <c r="I22" s="10">
        <v>15</v>
      </c>
      <c r="J22" s="10">
        <v>0</v>
      </c>
      <c r="K22" s="10">
        <v>0</v>
      </c>
      <c r="L22" s="10">
        <v>0</v>
      </c>
      <c r="M22" s="10">
        <v>0</v>
      </c>
      <c r="N22" s="10">
        <v>6</v>
      </c>
      <c r="O22" s="10">
        <v>2</v>
      </c>
      <c r="P22" s="10">
        <v>2</v>
      </c>
      <c r="Q22" s="10">
        <v>3</v>
      </c>
      <c r="R22" s="10">
        <v>0</v>
      </c>
      <c r="S22" s="10">
        <v>0</v>
      </c>
      <c r="T22" s="10">
        <v>0</v>
      </c>
      <c r="U22" s="10">
        <v>0</v>
      </c>
      <c r="V22" s="10">
        <v>0</v>
      </c>
      <c r="W22" s="10">
        <v>0</v>
      </c>
      <c r="X22" s="10">
        <v>0</v>
      </c>
      <c r="Y22" s="10">
        <v>0</v>
      </c>
      <c r="Z22" s="10">
        <v>15</v>
      </c>
      <c r="AA22" s="10">
        <v>0</v>
      </c>
      <c r="AB22" s="10">
        <v>0</v>
      </c>
      <c r="AC22" s="10">
        <f t="shared" si="0"/>
        <v>88</v>
      </c>
      <c r="AD22" s="7"/>
    </row>
    <row r="23" spans="1:30" ht="30" customHeight="1">
      <c r="A23" s="8">
        <f t="shared" si="2"/>
        <v>20</v>
      </c>
      <c r="B23" s="8">
        <v>3</v>
      </c>
      <c r="C23" s="8" t="str">
        <f>VLOOKUP(D23,[1]汇总表!$B$3:$C$118,2,)</f>
        <v>合肥市</v>
      </c>
      <c r="D23" s="9" t="s">
        <v>48</v>
      </c>
      <c r="E23" s="9" t="s">
        <v>49</v>
      </c>
      <c r="F23" s="10">
        <v>45</v>
      </c>
      <c r="G23" s="10">
        <v>0</v>
      </c>
      <c r="H23" s="10">
        <v>0</v>
      </c>
      <c r="I23" s="10">
        <v>15</v>
      </c>
      <c r="J23" s="10">
        <v>0</v>
      </c>
      <c r="K23" s="10">
        <v>0</v>
      </c>
      <c r="L23" s="10">
        <v>0</v>
      </c>
      <c r="M23" s="10">
        <v>0</v>
      </c>
      <c r="N23" s="10">
        <v>6</v>
      </c>
      <c r="O23" s="10">
        <v>0</v>
      </c>
      <c r="P23" s="10">
        <v>0</v>
      </c>
      <c r="Q23" s="10">
        <v>0</v>
      </c>
      <c r="R23" s="10">
        <v>3</v>
      </c>
      <c r="S23" s="10">
        <v>0</v>
      </c>
      <c r="T23" s="10">
        <v>1</v>
      </c>
      <c r="U23" s="10">
        <v>1</v>
      </c>
      <c r="V23" s="10">
        <v>0</v>
      </c>
      <c r="W23" s="10">
        <v>0</v>
      </c>
      <c r="X23" s="10">
        <v>0</v>
      </c>
      <c r="Y23" s="10">
        <v>0</v>
      </c>
      <c r="Z23" s="10">
        <v>15</v>
      </c>
      <c r="AA23" s="10">
        <v>0</v>
      </c>
      <c r="AB23" s="10">
        <v>0</v>
      </c>
      <c r="AC23" s="10">
        <f t="shared" si="0"/>
        <v>86</v>
      </c>
      <c r="AD23" s="7"/>
    </row>
    <row r="24" spans="1:30" ht="30" customHeight="1">
      <c r="A24" s="8">
        <f t="shared" si="2"/>
        <v>21</v>
      </c>
      <c r="B24" s="8">
        <v>8.1</v>
      </c>
      <c r="C24" s="8" t="str">
        <f>VLOOKUP(D24,[1]汇总表!$B$3:$C$118,2,)</f>
        <v>合肥市</v>
      </c>
      <c r="D24" s="7" t="s">
        <v>12</v>
      </c>
      <c r="E24" s="9" t="s">
        <v>50</v>
      </c>
      <c r="F24" s="10">
        <v>34</v>
      </c>
      <c r="G24" s="10">
        <v>11</v>
      </c>
      <c r="H24" s="10">
        <v>0</v>
      </c>
      <c r="I24" s="10">
        <v>10</v>
      </c>
      <c r="J24" s="10">
        <v>3</v>
      </c>
      <c r="K24" s="10">
        <v>2</v>
      </c>
      <c r="L24" s="10">
        <v>0</v>
      </c>
      <c r="M24" s="10">
        <v>0</v>
      </c>
      <c r="N24" s="10">
        <v>6</v>
      </c>
      <c r="O24" s="10">
        <v>0</v>
      </c>
      <c r="P24" s="10">
        <v>0</v>
      </c>
      <c r="Q24" s="10">
        <v>9</v>
      </c>
      <c r="R24" s="10">
        <v>0</v>
      </c>
      <c r="S24" s="10">
        <v>0</v>
      </c>
      <c r="T24" s="10">
        <v>3</v>
      </c>
      <c r="U24" s="10">
        <v>0</v>
      </c>
      <c r="V24" s="10">
        <v>4</v>
      </c>
      <c r="W24" s="10">
        <v>0</v>
      </c>
      <c r="X24" s="10">
        <v>3</v>
      </c>
      <c r="Y24" s="10">
        <v>1</v>
      </c>
      <c r="Z24" s="10">
        <v>0</v>
      </c>
      <c r="AA24" s="10">
        <v>0</v>
      </c>
      <c r="AB24" s="10">
        <v>0</v>
      </c>
      <c r="AC24" s="10">
        <f t="shared" si="0"/>
        <v>86</v>
      </c>
      <c r="AD24" s="7"/>
    </row>
    <row r="25" spans="1:30" ht="30" customHeight="1">
      <c r="A25" s="8">
        <f t="shared" ref="A25:A34" si="3">ROW()-3</f>
        <v>22</v>
      </c>
      <c r="B25" s="8">
        <v>23</v>
      </c>
      <c r="C25" s="8" t="str">
        <f>VLOOKUP(D25,[1]汇总表!$B$3:$C$118,2,)</f>
        <v>合肥市</v>
      </c>
      <c r="D25" s="9" t="s">
        <v>51</v>
      </c>
      <c r="E25" s="9" t="s">
        <v>52</v>
      </c>
      <c r="F25" s="10">
        <v>27</v>
      </c>
      <c r="G25" s="10">
        <v>12</v>
      </c>
      <c r="H25" s="10">
        <v>2</v>
      </c>
      <c r="I25" s="10">
        <v>15</v>
      </c>
      <c r="J25" s="10">
        <v>0</v>
      </c>
      <c r="K25" s="10">
        <v>0</v>
      </c>
      <c r="L25" s="10">
        <v>0</v>
      </c>
      <c r="M25" s="10">
        <v>0</v>
      </c>
      <c r="N25" s="10">
        <v>6</v>
      </c>
      <c r="O25" s="10">
        <v>2</v>
      </c>
      <c r="P25" s="10">
        <v>0</v>
      </c>
      <c r="Q25" s="10">
        <v>3</v>
      </c>
      <c r="R25" s="10">
        <v>0</v>
      </c>
      <c r="S25" s="10">
        <v>0</v>
      </c>
      <c r="T25" s="10">
        <v>0</v>
      </c>
      <c r="U25" s="10">
        <v>0</v>
      </c>
      <c r="V25" s="10">
        <v>0</v>
      </c>
      <c r="W25" s="10">
        <v>0</v>
      </c>
      <c r="X25" s="10">
        <v>3</v>
      </c>
      <c r="Y25" s="10">
        <v>0</v>
      </c>
      <c r="Z25" s="10">
        <v>15</v>
      </c>
      <c r="AA25" s="10">
        <v>0</v>
      </c>
      <c r="AB25" s="10">
        <v>0</v>
      </c>
      <c r="AC25" s="10">
        <f t="shared" si="0"/>
        <v>85</v>
      </c>
      <c r="AD25" s="7"/>
    </row>
    <row r="26" spans="1:30" ht="30" customHeight="1">
      <c r="A26" s="8">
        <f t="shared" si="3"/>
        <v>23</v>
      </c>
      <c r="B26" s="8">
        <v>80</v>
      </c>
      <c r="C26" s="8" t="str">
        <f>VLOOKUP(D26,[1]汇总表!$B$3:$C$118,2,)</f>
        <v>宣城市</v>
      </c>
      <c r="D26" s="9" t="s">
        <v>53</v>
      </c>
      <c r="E26" s="9" t="s">
        <v>54</v>
      </c>
      <c r="F26" s="10">
        <v>45</v>
      </c>
      <c r="G26" s="10">
        <v>0</v>
      </c>
      <c r="H26" s="10">
        <v>0</v>
      </c>
      <c r="I26" s="10">
        <v>15</v>
      </c>
      <c r="J26" s="10">
        <v>0</v>
      </c>
      <c r="K26" s="10">
        <v>0</v>
      </c>
      <c r="L26" s="10">
        <v>0</v>
      </c>
      <c r="M26" s="10">
        <v>0</v>
      </c>
      <c r="N26" s="10">
        <v>6</v>
      </c>
      <c r="O26" s="10">
        <v>0</v>
      </c>
      <c r="P26" s="10">
        <v>0</v>
      </c>
      <c r="Q26" s="10">
        <v>4</v>
      </c>
      <c r="R26" s="10">
        <v>0</v>
      </c>
      <c r="S26" s="10">
        <v>0</v>
      </c>
      <c r="T26" s="10">
        <v>0</v>
      </c>
      <c r="U26" s="10">
        <v>0</v>
      </c>
      <c r="V26" s="10">
        <v>0</v>
      </c>
      <c r="W26" s="10">
        <v>0</v>
      </c>
      <c r="X26" s="10">
        <v>0</v>
      </c>
      <c r="Y26" s="10">
        <v>0</v>
      </c>
      <c r="Z26" s="10">
        <v>15</v>
      </c>
      <c r="AA26" s="10">
        <v>0</v>
      </c>
      <c r="AB26" s="10">
        <v>0</v>
      </c>
      <c r="AC26" s="10">
        <f t="shared" si="0"/>
        <v>85</v>
      </c>
      <c r="AD26" s="18" t="s">
        <v>247</v>
      </c>
    </row>
    <row r="27" spans="1:30" ht="30" customHeight="1">
      <c r="A27" s="8">
        <f t="shared" si="3"/>
        <v>24</v>
      </c>
      <c r="B27" s="8">
        <v>114</v>
      </c>
      <c r="C27" s="8" t="str">
        <f>VLOOKUP(D27,[1]汇总表!$B$3:$C$118,2,)</f>
        <v>宣城市</v>
      </c>
      <c r="D27" s="9" t="s">
        <v>55</v>
      </c>
      <c r="E27" s="9" t="s">
        <v>56</v>
      </c>
      <c r="F27" s="10">
        <v>45</v>
      </c>
      <c r="G27" s="10">
        <v>0</v>
      </c>
      <c r="H27" s="10">
        <v>0</v>
      </c>
      <c r="I27" s="10">
        <v>15</v>
      </c>
      <c r="J27" s="10">
        <v>0</v>
      </c>
      <c r="K27" s="10">
        <v>0</v>
      </c>
      <c r="L27" s="10">
        <v>0</v>
      </c>
      <c r="M27" s="10">
        <v>0</v>
      </c>
      <c r="N27" s="10">
        <v>6</v>
      </c>
      <c r="O27" s="10">
        <v>2</v>
      </c>
      <c r="P27" s="10">
        <v>0</v>
      </c>
      <c r="Q27" s="10">
        <v>2</v>
      </c>
      <c r="R27" s="10">
        <v>0</v>
      </c>
      <c r="S27" s="10">
        <v>0</v>
      </c>
      <c r="T27" s="10">
        <v>0</v>
      </c>
      <c r="U27" s="10">
        <v>0</v>
      </c>
      <c r="V27" s="10">
        <v>0</v>
      </c>
      <c r="W27" s="10">
        <v>0</v>
      </c>
      <c r="X27" s="10">
        <v>0</v>
      </c>
      <c r="Y27" s="10">
        <v>0</v>
      </c>
      <c r="Z27" s="10">
        <v>15</v>
      </c>
      <c r="AA27" s="10">
        <v>0</v>
      </c>
      <c r="AB27" s="10">
        <v>0</v>
      </c>
      <c r="AC27" s="10">
        <f t="shared" si="0"/>
        <v>85</v>
      </c>
      <c r="AD27" s="7"/>
    </row>
    <row r="28" spans="1:30" ht="30" customHeight="1">
      <c r="A28" s="8">
        <f t="shared" si="3"/>
        <v>25</v>
      </c>
      <c r="B28" s="8">
        <v>85</v>
      </c>
      <c r="C28" s="8" t="str">
        <f>VLOOKUP(D28,[1]汇总表!$B$3:$C$118,2,)</f>
        <v>安庆市</v>
      </c>
      <c r="D28" s="12" t="s">
        <v>57</v>
      </c>
      <c r="E28" s="12" t="s">
        <v>58</v>
      </c>
      <c r="F28" s="10">
        <v>45</v>
      </c>
      <c r="G28" s="10">
        <v>0</v>
      </c>
      <c r="H28" s="10">
        <v>0</v>
      </c>
      <c r="I28" s="10">
        <v>12</v>
      </c>
      <c r="J28" s="10">
        <v>3</v>
      </c>
      <c r="K28" s="10">
        <v>0</v>
      </c>
      <c r="L28" s="10">
        <v>0</v>
      </c>
      <c r="M28" s="10">
        <v>0</v>
      </c>
      <c r="N28" s="10">
        <v>6</v>
      </c>
      <c r="O28" s="10">
        <v>0</v>
      </c>
      <c r="P28" s="10">
        <v>0</v>
      </c>
      <c r="Q28" s="10">
        <v>0</v>
      </c>
      <c r="R28" s="10">
        <v>0</v>
      </c>
      <c r="S28" s="10">
        <v>2</v>
      </c>
      <c r="T28" s="10">
        <v>1</v>
      </c>
      <c r="U28" s="10">
        <v>0</v>
      </c>
      <c r="V28" s="10">
        <v>0</v>
      </c>
      <c r="W28" s="10">
        <v>0</v>
      </c>
      <c r="X28" s="10">
        <v>0</v>
      </c>
      <c r="Y28" s="10">
        <v>0</v>
      </c>
      <c r="Z28" s="10">
        <v>15</v>
      </c>
      <c r="AA28" s="10">
        <v>0</v>
      </c>
      <c r="AB28" s="10">
        <v>0</v>
      </c>
      <c r="AC28" s="10">
        <f t="shared" si="0"/>
        <v>84</v>
      </c>
      <c r="AD28" s="7"/>
    </row>
    <row r="29" spans="1:30" ht="30" customHeight="1">
      <c r="A29" s="8">
        <f t="shared" si="3"/>
        <v>26</v>
      </c>
      <c r="B29" s="8">
        <v>100</v>
      </c>
      <c r="C29" s="8" t="str">
        <f>VLOOKUP(D29,[1]汇总表!$B$3:$C$118,2,)</f>
        <v>芜湖市</v>
      </c>
      <c r="D29" s="9" t="s">
        <v>59</v>
      </c>
      <c r="E29" s="9" t="s">
        <v>60</v>
      </c>
      <c r="F29" s="10">
        <v>45</v>
      </c>
      <c r="G29" s="10">
        <v>0</v>
      </c>
      <c r="H29" s="10">
        <v>0</v>
      </c>
      <c r="I29" s="10">
        <v>15</v>
      </c>
      <c r="J29" s="10">
        <v>0</v>
      </c>
      <c r="K29" s="10">
        <v>0</v>
      </c>
      <c r="L29" s="10">
        <v>0</v>
      </c>
      <c r="M29" s="10">
        <v>0</v>
      </c>
      <c r="N29" s="10">
        <v>6</v>
      </c>
      <c r="O29" s="10">
        <v>0</v>
      </c>
      <c r="P29" s="10">
        <v>9</v>
      </c>
      <c r="Q29" s="10">
        <v>0</v>
      </c>
      <c r="R29" s="10">
        <v>0</v>
      </c>
      <c r="S29" s="10">
        <v>6</v>
      </c>
      <c r="T29" s="10">
        <v>0</v>
      </c>
      <c r="U29" s="10">
        <v>0</v>
      </c>
      <c r="V29" s="10">
        <v>0</v>
      </c>
      <c r="W29" s="10">
        <v>0</v>
      </c>
      <c r="X29" s="10">
        <v>0</v>
      </c>
      <c r="Y29" s="10">
        <v>3</v>
      </c>
      <c r="Z29" s="10">
        <v>0</v>
      </c>
      <c r="AA29" s="10">
        <v>0</v>
      </c>
      <c r="AB29" s="10">
        <v>0</v>
      </c>
      <c r="AC29" s="10">
        <f t="shared" si="0"/>
        <v>84</v>
      </c>
      <c r="AD29" s="7"/>
    </row>
    <row r="30" spans="1:30" ht="30" customHeight="1">
      <c r="A30" s="8">
        <f t="shared" si="3"/>
        <v>27</v>
      </c>
      <c r="B30" s="8">
        <v>53</v>
      </c>
      <c r="C30" s="8" t="str">
        <f>VLOOKUP(D30,[1]汇总表!$B$3:$C$118,2,)</f>
        <v>阜阳市</v>
      </c>
      <c r="D30" s="9" t="s">
        <v>61</v>
      </c>
      <c r="E30" s="9" t="s">
        <v>62</v>
      </c>
      <c r="F30" s="10">
        <v>28</v>
      </c>
      <c r="G30" s="10">
        <v>17</v>
      </c>
      <c r="H30" s="10">
        <v>0</v>
      </c>
      <c r="I30" s="10">
        <v>15</v>
      </c>
      <c r="J30" s="10">
        <v>0</v>
      </c>
      <c r="K30" s="10">
        <v>0</v>
      </c>
      <c r="L30" s="10">
        <v>0</v>
      </c>
      <c r="M30" s="10">
        <v>0</v>
      </c>
      <c r="N30" s="10">
        <v>2</v>
      </c>
      <c r="O30" s="10">
        <v>0</v>
      </c>
      <c r="P30" s="10">
        <v>6</v>
      </c>
      <c r="Q30" s="10">
        <v>0</v>
      </c>
      <c r="R30" s="10">
        <v>0</v>
      </c>
      <c r="S30" s="10">
        <v>0</v>
      </c>
      <c r="T30" s="10">
        <v>0</v>
      </c>
      <c r="U30" s="10">
        <v>0</v>
      </c>
      <c r="V30" s="10">
        <v>0</v>
      </c>
      <c r="W30" s="10">
        <v>0</v>
      </c>
      <c r="X30" s="10">
        <v>0</v>
      </c>
      <c r="Y30" s="10">
        <v>0</v>
      </c>
      <c r="Z30" s="10">
        <v>15</v>
      </c>
      <c r="AA30" s="10">
        <v>0</v>
      </c>
      <c r="AB30" s="10">
        <v>0</v>
      </c>
      <c r="AC30" s="10">
        <f t="shared" si="0"/>
        <v>83</v>
      </c>
      <c r="AD30" s="7"/>
    </row>
    <row r="31" spans="1:30" ht="30" customHeight="1">
      <c r="A31" s="8">
        <f t="shared" si="3"/>
        <v>28</v>
      </c>
      <c r="B31" s="8">
        <v>13</v>
      </c>
      <c r="C31" s="8" t="str">
        <f>VLOOKUP(D31,[1]汇总表!$B$3:$C$118,2,)</f>
        <v>合肥市</v>
      </c>
      <c r="D31" s="9" t="s">
        <v>63</v>
      </c>
      <c r="E31" s="9" t="s">
        <v>64</v>
      </c>
      <c r="F31" s="10">
        <v>45</v>
      </c>
      <c r="G31" s="10">
        <v>0</v>
      </c>
      <c r="H31" s="10">
        <v>0</v>
      </c>
      <c r="I31" s="10">
        <v>15</v>
      </c>
      <c r="J31" s="10">
        <v>0</v>
      </c>
      <c r="K31" s="10">
        <v>0</v>
      </c>
      <c r="L31" s="10">
        <v>0</v>
      </c>
      <c r="M31" s="10">
        <v>0</v>
      </c>
      <c r="N31" s="10">
        <v>6</v>
      </c>
      <c r="O31" s="10">
        <v>4</v>
      </c>
      <c r="P31" s="10">
        <v>3</v>
      </c>
      <c r="Q31" s="10">
        <v>2</v>
      </c>
      <c r="R31" s="10">
        <v>0</v>
      </c>
      <c r="S31" s="10">
        <v>0</v>
      </c>
      <c r="T31" s="10">
        <v>0</v>
      </c>
      <c r="U31" s="10">
        <v>0</v>
      </c>
      <c r="V31" s="10">
        <v>0</v>
      </c>
      <c r="W31" s="10">
        <v>0</v>
      </c>
      <c r="X31" s="10">
        <v>0</v>
      </c>
      <c r="Y31" s="10">
        <v>7</v>
      </c>
      <c r="Z31" s="10">
        <v>0</v>
      </c>
      <c r="AA31" s="10">
        <v>0</v>
      </c>
      <c r="AB31" s="10">
        <v>0</v>
      </c>
      <c r="AC31" s="10">
        <f t="shared" si="0"/>
        <v>82</v>
      </c>
      <c r="AD31" s="7"/>
    </row>
    <row r="32" spans="1:30" ht="30" customHeight="1">
      <c r="A32" s="8">
        <f t="shared" si="3"/>
        <v>29</v>
      </c>
      <c r="B32" s="8">
        <v>38</v>
      </c>
      <c r="C32" s="8" t="str">
        <f>VLOOKUP(D32,[1]汇总表!$B$3:$C$118,2,)</f>
        <v>淮北市</v>
      </c>
      <c r="D32" s="7" t="s">
        <v>65</v>
      </c>
      <c r="E32" s="17" t="s">
        <v>246</v>
      </c>
      <c r="F32" s="10">
        <v>45</v>
      </c>
      <c r="G32" s="10">
        <v>0</v>
      </c>
      <c r="H32" s="10">
        <v>0</v>
      </c>
      <c r="I32" s="10">
        <v>15</v>
      </c>
      <c r="J32" s="10">
        <v>0</v>
      </c>
      <c r="K32" s="10">
        <v>0</v>
      </c>
      <c r="L32" s="10">
        <v>0</v>
      </c>
      <c r="M32" s="10">
        <v>0</v>
      </c>
      <c r="N32" s="10">
        <v>6</v>
      </c>
      <c r="O32" s="10">
        <v>0</v>
      </c>
      <c r="P32" s="10">
        <v>0</v>
      </c>
      <c r="Q32" s="10">
        <v>0</v>
      </c>
      <c r="R32" s="10">
        <v>0</v>
      </c>
      <c r="S32" s="10">
        <v>1</v>
      </c>
      <c r="T32" s="10">
        <v>0</v>
      </c>
      <c r="U32" s="10">
        <v>0</v>
      </c>
      <c r="V32" s="10">
        <v>0</v>
      </c>
      <c r="W32" s="10">
        <v>0</v>
      </c>
      <c r="X32" s="10">
        <v>0</v>
      </c>
      <c r="Y32" s="10">
        <v>0</v>
      </c>
      <c r="Z32" s="10">
        <v>15</v>
      </c>
      <c r="AA32" s="10">
        <v>0</v>
      </c>
      <c r="AB32" s="10">
        <v>0</v>
      </c>
      <c r="AC32" s="10">
        <f t="shared" si="0"/>
        <v>82</v>
      </c>
      <c r="AD32" s="7"/>
    </row>
    <row r="33" spans="1:30" ht="30" customHeight="1">
      <c r="A33" s="8">
        <f t="shared" si="3"/>
        <v>30</v>
      </c>
      <c r="B33" s="8">
        <v>71</v>
      </c>
      <c r="C33" s="8" t="str">
        <f>VLOOKUP(D33,[1]汇总表!$B$3:$C$118,2,)</f>
        <v>宣城市</v>
      </c>
      <c r="D33" s="9" t="s">
        <v>67</v>
      </c>
      <c r="E33" s="9" t="s">
        <v>68</v>
      </c>
      <c r="F33" s="10">
        <v>26</v>
      </c>
      <c r="G33" s="10">
        <v>13.5</v>
      </c>
      <c r="H33" s="10">
        <v>5.5</v>
      </c>
      <c r="I33" s="10">
        <v>12</v>
      </c>
      <c r="J33" s="10">
        <v>3</v>
      </c>
      <c r="K33" s="10">
        <v>0</v>
      </c>
      <c r="L33" s="10">
        <v>0</v>
      </c>
      <c r="M33" s="10">
        <v>0</v>
      </c>
      <c r="N33" s="10">
        <v>6</v>
      </c>
      <c r="O33" s="10">
        <v>0</v>
      </c>
      <c r="P33" s="10">
        <v>0</v>
      </c>
      <c r="Q33" s="10">
        <v>1</v>
      </c>
      <c r="R33" s="10">
        <v>0</v>
      </c>
      <c r="S33" s="10">
        <v>0</v>
      </c>
      <c r="T33" s="10">
        <v>0</v>
      </c>
      <c r="U33" s="10">
        <v>0</v>
      </c>
      <c r="V33" s="10">
        <v>0</v>
      </c>
      <c r="W33" s="10">
        <v>0</v>
      </c>
      <c r="X33" s="10">
        <v>6</v>
      </c>
      <c r="Y33" s="10">
        <v>9</v>
      </c>
      <c r="Z33" s="10">
        <v>0</v>
      </c>
      <c r="AA33" s="10">
        <v>0</v>
      </c>
      <c r="AB33" s="10">
        <v>0</v>
      </c>
      <c r="AC33" s="10">
        <f t="shared" si="0"/>
        <v>82</v>
      </c>
      <c r="AD33" s="7"/>
    </row>
    <row r="34" spans="1:30" ht="30" customHeight="1">
      <c r="A34" s="8">
        <f t="shared" si="3"/>
        <v>31</v>
      </c>
      <c r="B34" s="8">
        <v>51</v>
      </c>
      <c r="C34" s="8" t="str">
        <f>VLOOKUP(D34,[1]汇总表!$B$3:$C$118,2,)</f>
        <v>阜阳市</v>
      </c>
      <c r="D34" s="9" t="s">
        <v>69</v>
      </c>
      <c r="E34" s="9" t="s">
        <v>70</v>
      </c>
      <c r="F34" s="10">
        <v>45</v>
      </c>
      <c r="G34" s="10">
        <v>0</v>
      </c>
      <c r="H34" s="10">
        <v>0</v>
      </c>
      <c r="I34" s="10">
        <v>15</v>
      </c>
      <c r="J34" s="10">
        <v>0</v>
      </c>
      <c r="K34" s="10">
        <v>0</v>
      </c>
      <c r="L34" s="10">
        <v>0</v>
      </c>
      <c r="M34" s="10">
        <v>0</v>
      </c>
      <c r="N34" s="10">
        <v>2</v>
      </c>
      <c r="O34" s="10">
        <v>0</v>
      </c>
      <c r="P34" s="10">
        <v>4</v>
      </c>
      <c r="Q34" s="10">
        <v>0</v>
      </c>
      <c r="R34" s="10">
        <v>0</v>
      </c>
      <c r="S34" s="10">
        <v>0</v>
      </c>
      <c r="T34" s="10">
        <v>0</v>
      </c>
      <c r="U34" s="10">
        <v>0</v>
      </c>
      <c r="V34" s="10">
        <v>0</v>
      </c>
      <c r="W34" s="10">
        <v>0</v>
      </c>
      <c r="X34" s="10">
        <v>0</v>
      </c>
      <c r="Y34" s="10">
        <v>0</v>
      </c>
      <c r="Z34" s="10">
        <v>15</v>
      </c>
      <c r="AA34" s="10">
        <v>0</v>
      </c>
      <c r="AB34" s="10">
        <v>0</v>
      </c>
      <c r="AC34" s="10">
        <f t="shared" si="0"/>
        <v>81</v>
      </c>
      <c r="AD34" s="7"/>
    </row>
    <row r="35" spans="1:30" ht="30" customHeight="1">
      <c r="A35" s="8">
        <f t="shared" ref="A35:A44" si="4">ROW()-3</f>
        <v>32</v>
      </c>
      <c r="B35" s="8">
        <v>61</v>
      </c>
      <c r="C35" s="8" t="str">
        <f>VLOOKUP(D35,[1]汇总表!$B$3:$C$118,2,)</f>
        <v>阜阳市</v>
      </c>
      <c r="D35" s="9" t="s">
        <v>71</v>
      </c>
      <c r="E35" s="9" t="s">
        <v>72</v>
      </c>
      <c r="F35" s="10">
        <v>32</v>
      </c>
      <c r="G35" s="10">
        <v>1.5</v>
      </c>
      <c r="H35" s="10">
        <v>0</v>
      </c>
      <c r="I35" s="10">
        <v>10.4</v>
      </c>
      <c r="J35" s="10">
        <v>3</v>
      </c>
      <c r="K35" s="10">
        <v>0</v>
      </c>
      <c r="L35" s="10">
        <v>0</v>
      </c>
      <c r="M35" s="10">
        <v>0</v>
      </c>
      <c r="N35" s="10">
        <v>6</v>
      </c>
      <c r="O35" s="10">
        <v>4</v>
      </c>
      <c r="P35" s="10">
        <v>0</v>
      </c>
      <c r="Q35" s="10">
        <v>0</v>
      </c>
      <c r="R35" s="10">
        <v>0</v>
      </c>
      <c r="S35" s="10">
        <v>0</v>
      </c>
      <c r="T35" s="10">
        <v>3</v>
      </c>
      <c r="U35" s="10">
        <v>3</v>
      </c>
      <c r="V35" s="10">
        <v>0</v>
      </c>
      <c r="W35" s="10">
        <v>0</v>
      </c>
      <c r="X35" s="10">
        <v>3</v>
      </c>
      <c r="Y35" s="10">
        <v>0</v>
      </c>
      <c r="Z35" s="10">
        <v>15</v>
      </c>
      <c r="AA35" s="10">
        <v>0</v>
      </c>
      <c r="AB35" s="10">
        <v>0</v>
      </c>
      <c r="AC35" s="10">
        <f t="shared" si="0"/>
        <v>80.900000000000006</v>
      </c>
      <c r="AD35" s="7"/>
    </row>
    <row r="36" spans="1:30" ht="30" customHeight="1">
      <c r="A36" s="8">
        <f t="shared" si="4"/>
        <v>33</v>
      </c>
      <c r="B36" s="8">
        <v>86</v>
      </c>
      <c r="C36" s="8" t="str">
        <f>VLOOKUP(D36,[1]汇总表!$B$3:$C$118,2,)</f>
        <v>安庆市</v>
      </c>
      <c r="D36" s="9" t="s">
        <v>57</v>
      </c>
      <c r="E36" s="9" t="s">
        <v>73</v>
      </c>
      <c r="F36" s="10">
        <v>45</v>
      </c>
      <c r="G36" s="10">
        <v>0</v>
      </c>
      <c r="H36" s="10">
        <v>0</v>
      </c>
      <c r="I36" s="10">
        <v>5.4</v>
      </c>
      <c r="J36" s="10">
        <v>3</v>
      </c>
      <c r="K36" s="10">
        <v>6</v>
      </c>
      <c r="L36" s="10">
        <v>0</v>
      </c>
      <c r="M36" s="10">
        <v>0</v>
      </c>
      <c r="N36" s="10">
        <v>6</v>
      </c>
      <c r="O36" s="10">
        <v>0</v>
      </c>
      <c r="P36" s="10">
        <v>0</v>
      </c>
      <c r="Q36" s="10">
        <v>0</v>
      </c>
      <c r="R36" s="10">
        <v>0</v>
      </c>
      <c r="S36" s="10">
        <v>0</v>
      </c>
      <c r="T36" s="10">
        <v>0</v>
      </c>
      <c r="U36" s="10">
        <v>0</v>
      </c>
      <c r="V36" s="10">
        <v>0</v>
      </c>
      <c r="W36" s="10">
        <v>0</v>
      </c>
      <c r="X36" s="10">
        <v>0</v>
      </c>
      <c r="Y36" s="10">
        <v>0</v>
      </c>
      <c r="Z36" s="10">
        <v>15</v>
      </c>
      <c r="AA36" s="10">
        <v>0</v>
      </c>
      <c r="AB36" s="10">
        <v>0</v>
      </c>
      <c r="AC36" s="10">
        <f t="shared" si="0"/>
        <v>80.400000000000006</v>
      </c>
      <c r="AD36" s="7"/>
    </row>
    <row r="37" spans="1:30" ht="30" customHeight="1">
      <c r="A37" s="8">
        <f t="shared" si="4"/>
        <v>34</v>
      </c>
      <c r="B37" s="8">
        <v>11</v>
      </c>
      <c r="C37" s="8" t="str">
        <f>VLOOKUP(D37,[1]汇总表!$B$3:$C$118,2,)</f>
        <v>合肥市</v>
      </c>
      <c r="D37" s="7" t="s">
        <v>74</v>
      </c>
      <c r="E37" s="9" t="s">
        <v>75</v>
      </c>
      <c r="F37" s="10">
        <v>45</v>
      </c>
      <c r="G37" s="10">
        <v>0</v>
      </c>
      <c r="H37" s="10">
        <v>0</v>
      </c>
      <c r="I37" s="10">
        <v>15</v>
      </c>
      <c r="J37" s="10">
        <v>0</v>
      </c>
      <c r="K37" s="10">
        <v>0</v>
      </c>
      <c r="L37" s="10">
        <v>0</v>
      </c>
      <c r="M37" s="10">
        <v>0</v>
      </c>
      <c r="N37" s="10">
        <v>6</v>
      </c>
      <c r="O37" s="10">
        <v>0</v>
      </c>
      <c r="P37" s="10">
        <v>2</v>
      </c>
      <c r="Q37" s="10">
        <v>7</v>
      </c>
      <c r="R37" s="10">
        <v>0</v>
      </c>
      <c r="S37" s="10">
        <v>2</v>
      </c>
      <c r="T37" s="10">
        <v>0</v>
      </c>
      <c r="U37" s="10">
        <v>0</v>
      </c>
      <c r="V37" s="10">
        <v>0</v>
      </c>
      <c r="W37" s="10">
        <v>2</v>
      </c>
      <c r="X37" s="10">
        <v>0</v>
      </c>
      <c r="Y37" s="10">
        <v>1</v>
      </c>
      <c r="Z37" s="10">
        <v>0</v>
      </c>
      <c r="AA37" s="10">
        <v>0</v>
      </c>
      <c r="AB37" s="10">
        <v>0</v>
      </c>
      <c r="AC37" s="10">
        <f t="shared" si="0"/>
        <v>80</v>
      </c>
      <c r="AD37" s="7"/>
    </row>
    <row r="38" spans="1:30" ht="30" customHeight="1">
      <c r="A38" s="8">
        <f t="shared" si="4"/>
        <v>35</v>
      </c>
      <c r="B38" s="8">
        <v>31</v>
      </c>
      <c r="C38" s="8" t="str">
        <f>VLOOKUP(D38,[1]汇总表!$B$3:$C$118,2,)</f>
        <v>蚌埠市</v>
      </c>
      <c r="D38" s="9" t="s">
        <v>76</v>
      </c>
      <c r="E38" s="9"/>
      <c r="F38" s="10">
        <v>20</v>
      </c>
      <c r="G38" s="10">
        <v>0</v>
      </c>
      <c r="H38" s="10">
        <v>25</v>
      </c>
      <c r="I38" s="10">
        <v>10.8</v>
      </c>
      <c r="J38" s="10">
        <v>0</v>
      </c>
      <c r="K38" s="10">
        <v>0</v>
      </c>
      <c r="L38" s="10">
        <v>0</v>
      </c>
      <c r="M38" s="10">
        <v>0</v>
      </c>
      <c r="N38" s="10">
        <v>4</v>
      </c>
      <c r="O38" s="10">
        <v>4</v>
      </c>
      <c r="P38" s="10">
        <v>2</v>
      </c>
      <c r="Q38" s="10">
        <v>0</v>
      </c>
      <c r="R38" s="10">
        <v>0</v>
      </c>
      <c r="S38" s="10">
        <v>0</v>
      </c>
      <c r="T38" s="10">
        <v>0</v>
      </c>
      <c r="U38" s="10">
        <v>0</v>
      </c>
      <c r="V38" s="10">
        <v>0</v>
      </c>
      <c r="W38" s="10">
        <v>10</v>
      </c>
      <c r="X38" s="10">
        <v>0</v>
      </c>
      <c r="Y38" s="10">
        <v>3</v>
      </c>
      <c r="Z38" s="10">
        <v>0</v>
      </c>
      <c r="AA38" s="10">
        <v>0</v>
      </c>
      <c r="AB38" s="10">
        <v>0</v>
      </c>
      <c r="AC38" s="10">
        <f t="shared" si="0"/>
        <v>78.8</v>
      </c>
      <c r="AD38" s="7"/>
    </row>
    <row r="39" spans="1:30" ht="30" customHeight="1">
      <c r="A39" s="8">
        <f t="shared" si="4"/>
        <v>36</v>
      </c>
      <c r="B39" s="8">
        <v>52</v>
      </c>
      <c r="C39" s="8" t="str">
        <f>VLOOKUP(D39,[1]汇总表!$B$3:$C$118,2,)</f>
        <v>阜阳市</v>
      </c>
      <c r="D39" s="9" t="s">
        <v>77</v>
      </c>
      <c r="E39" s="9" t="s">
        <v>78</v>
      </c>
      <c r="F39" s="10">
        <v>21</v>
      </c>
      <c r="G39" s="10">
        <v>12</v>
      </c>
      <c r="H39" s="10">
        <v>0</v>
      </c>
      <c r="I39" s="10">
        <v>15</v>
      </c>
      <c r="J39" s="10">
        <v>0</v>
      </c>
      <c r="K39" s="10">
        <v>0</v>
      </c>
      <c r="L39" s="10">
        <v>0</v>
      </c>
      <c r="M39" s="10">
        <v>0</v>
      </c>
      <c r="N39" s="10">
        <v>2</v>
      </c>
      <c r="O39" s="10">
        <v>4</v>
      </c>
      <c r="P39" s="10">
        <v>4</v>
      </c>
      <c r="Q39" s="10">
        <v>0</v>
      </c>
      <c r="R39" s="10">
        <v>0</v>
      </c>
      <c r="S39" s="10">
        <v>0</v>
      </c>
      <c r="T39" s="10">
        <v>0</v>
      </c>
      <c r="U39" s="10">
        <v>2</v>
      </c>
      <c r="V39" s="10">
        <v>0</v>
      </c>
      <c r="W39" s="10">
        <v>0</v>
      </c>
      <c r="X39" s="10">
        <v>3</v>
      </c>
      <c r="Y39" s="10">
        <v>0</v>
      </c>
      <c r="Z39" s="10">
        <v>15</v>
      </c>
      <c r="AA39" s="10">
        <v>0</v>
      </c>
      <c r="AB39" s="10">
        <v>0</v>
      </c>
      <c r="AC39" s="10">
        <f t="shared" si="0"/>
        <v>78</v>
      </c>
      <c r="AD39" s="7"/>
    </row>
    <row r="40" spans="1:30" ht="30" customHeight="1">
      <c r="A40" s="8">
        <f t="shared" si="4"/>
        <v>37</v>
      </c>
      <c r="B40" s="8">
        <v>62</v>
      </c>
      <c r="C40" s="8" t="str">
        <f>VLOOKUP(D40,[1]汇总表!$B$3:$C$118,2,)</f>
        <v>阜阳市</v>
      </c>
      <c r="D40" s="9" t="s">
        <v>79</v>
      </c>
      <c r="E40" s="9" t="s">
        <v>80</v>
      </c>
      <c r="F40" s="10">
        <v>33</v>
      </c>
      <c r="G40" s="10">
        <v>0</v>
      </c>
      <c r="H40" s="10">
        <v>0</v>
      </c>
      <c r="I40" s="10">
        <v>15</v>
      </c>
      <c r="J40" s="10">
        <v>0</v>
      </c>
      <c r="K40" s="10">
        <v>0</v>
      </c>
      <c r="L40" s="10">
        <v>0</v>
      </c>
      <c r="M40" s="10">
        <v>0</v>
      </c>
      <c r="N40" s="10">
        <v>2</v>
      </c>
      <c r="O40" s="10">
        <v>4</v>
      </c>
      <c r="P40" s="10">
        <v>0</v>
      </c>
      <c r="Q40" s="10">
        <v>0</v>
      </c>
      <c r="R40" s="10">
        <v>0</v>
      </c>
      <c r="S40" s="10">
        <v>4</v>
      </c>
      <c r="T40" s="10">
        <v>2</v>
      </c>
      <c r="U40" s="10">
        <v>1</v>
      </c>
      <c r="V40" s="10">
        <v>2</v>
      </c>
      <c r="W40" s="10">
        <v>0</v>
      </c>
      <c r="X40" s="10">
        <v>0</v>
      </c>
      <c r="Y40" s="10">
        <v>0</v>
      </c>
      <c r="Z40" s="10">
        <v>15</v>
      </c>
      <c r="AA40" s="10">
        <v>0</v>
      </c>
      <c r="AB40" s="10">
        <v>0</v>
      </c>
      <c r="AC40" s="10">
        <f t="shared" si="0"/>
        <v>78</v>
      </c>
      <c r="AD40" s="7"/>
    </row>
    <row r="41" spans="1:30" ht="30" customHeight="1">
      <c r="A41" s="8">
        <f t="shared" si="4"/>
        <v>38</v>
      </c>
      <c r="B41" s="8">
        <v>63</v>
      </c>
      <c r="C41" s="8" t="str">
        <f>VLOOKUP(D41,[1]汇总表!$B$3:$C$118,2,)</f>
        <v>阜阳市</v>
      </c>
      <c r="D41" s="9" t="s">
        <v>79</v>
      </c>
      <c r="E41" s="9" t="s">
        <v>81</v>
      </c>
      <c r="F41" s="10">
        <v>33</v>
      </c>
      <c r="G41" s="10">
        <v>0</v>
      </c>
      <c r="H41" s="10">
        <v>0</v>
      </c>
      <c r="I41" s="10">
        <v>15</v>
      </c>
      <c r="J41" s="10">
        <v>0</v>
      </c>
      <c r="K41" s="10">
        <v>0</v>
      </c>
      <c r="L41" s="10">
        <v>0</v>
      </c>
      <c r="M41" s="10">
        <v>0</v>
      </c>
      <c r="N41" s="10">
        <v>2</v>
      </c>
      <c r="O41" s="10">
        <v>4</v>
      </c>
      <c r="P41" s="10">
        <v>0</v>
      </c>
      <c r="Q41" s="10">
        <v>0</v>
      </c>
      <c r="R41" s="10">
        <v>0</v>
      </c>
      <c r="S41" s="10">
        <v>4</v>
      </c>
      <c r="T41" s="10">
        <v>2</v>
      </c>
      <c r="U41" s="10">
        <v>1</v>
      </c>
      <c r="V41" s="10">
        <v>2</v>
      </c>
      <c r="W41" s="10">
        <v>0</v>
      </c>
      <c r="X41" s="10">
        <v>0</v>
      </c>
      <c r="Y41" s="10">
        <v>0</v>
      </c>
      <c r="Z41" s="10">
        <v>15</v>
      </c>
      <c r="AA41" s="10">
        <v>0</v>
      </c>
      <c r="AB41" s="10">
        <v>0</v>
      </c>
      <c r="AC41" s="10">
        <f t="shared" si="0"/>
        <v>78</v>
      </c>
      <c r="AD41" s="7"/>
    </row>
    <row r="42" spans="1:30" ht="30" customHeight="1">
      <c r="A42" s="8">
        <f t="shared" si="4"/>
        <v>39</v>
      </c>
      <c r="B42" s="8">
        <v>90</v>
      </c>
      <c r="C42" s="8" t="str">
        <f>VLOOKUP(D42,[1]汇总表!$B$3:$C$118,2,)</f>
        <v>安庆市</v>
      </c>
      <c r="D42" s="9" t="s">
        <v>82</v>
      </c>
      <c r="E42" s="9" t="s">
        <v>83</v>
      </c>
      <c r="F42" s="10">
        <v>17</v>
      </c>
      <c r="G42" s="10">
        <v>1.5</v>
      </c>
      <c r="H42" s="10">
        <v>17</v>
      </c>
      <c r="I42" s="10">
        <v>7.4</v>
      </c>
      <c r="J42" s="10">
        <v>3</v>
      </c>
      <c r="K42" s="10">
        <v>0</v>
      </c>
      <c r="L42" s="10">
        <v>0</v>
      </c>
      <c r="M42" s="10">
        <v>0</v>
      </c>
      <c r="N42" s="10">
        <v>6</v>
      </c>
      <c r="O42" s="10">
        <v>8</v>
      </c>
      <c r="P42" s="10">
        <v>0</v>
      </c>
      <c r="Q42" s="10">
        <v>0</v>
      </c>
      <c r="R42" s="10">
        <v>0</v>
      </c>
      <c r="S42" s="10">
        <v>0</v>
      </c>
      <c r="T42" s="10">
        <v>0</v>
      </c>
      <c r="U42" s="10">
        <v>3</v>
      </c>
      <c r="V42" s="10">
        <v>0</v>
      </c>
      <c r="W42" s="10">
        <v>0</v>
      </c>
      <c r="X42" s="10">
        <v>0</v>
      </c>
      <c r="Y42" s="10">
        <v>0</v>
      </c>
      <c r="Z42" s="10">
        <v>15</v>
      </c>
      <c r="AA42" s="10">
        <v>0</v>
      </c>
      <c r="AB42" s="10">
        <v>0</v>
      </c>
      <c r="AC42" s="10">
        <f t="shared" si="0"/>
        <v>77.900000000000006</v>
      </c>
      <c r="AD42" s="7"/>
    </row>
    <row r="43" spans="1:30" ht="30" customHeight="1">
      <c r="A43" s="8">
        <f t="shared" si="4"/>
        <v>40</v>
      </c>
      <c r="B43" s="8">
        <v>1</v>
      </c>
      <c r="C43" s="8" t="str">
        <f>VLOOKUP(D43,[1]汇总表!$B$3:$C$118,2,)</f>
        <v>合肥市</v>
      </c>
      <c r="D43" s="7" t="s">
        <v>84</v>
      </c>
      <c r="E43" s="9" t="s">
        <v>85</v>
      </c>
      <c r="F43" s="10">
        <v>18</v>
      </c>
      <c r="G43" s="10">
        <v>7.5</v>
      </c>
      <c r="H43" s="10">
        <v>0</v>
      </c>
      <c r="I43" s="10">
        <v>15</v>
      </c>
      <c r="J43" s="10">
        <v>0</v>
      </c>
      <c r="K43" s="10">
        <v>0</v>
      </c>
      <c r="L43" s="10">
        <v>0</v>
      </c>
      <c r="M43" s="10">
        <v>0</v>
      </c>
      <c r="N43" s="10">
        <v>6</v>
      </c>
      <c r="O43" s="10">
        <v>2</v>
      </c>
      <c r="P43" s="10">
        <v>0</v>
      </c>
      <c r="Q43" s="10">
        <v>7</v>
      </c>
      <c r="R43" s="10">
        <v>0</v>
      </c>
      <c r="S43" s="10">
        <v>4</v>
      </c>
      <c r="T43" s="10">
        <v>1</v>
      </c>
      <c r="U43" s="10">
        <v>1</v>
      </c>
      <c r="V43" s="10">
        <v>1</v>
      </c>
      <c r="W43" s="10">
        <v>0</v>
      </c>
      <c r="X43" s="10">
        <v>0</v>
      </c>
      <c r="Y43" s="10">
        <v>0</v>
      </c>
      <c r="Z43" s="10">
        <v>15</v>
      </c>
      <c r="AA43" s="10">
        <v>0</v>
      </c>
      <c r="AB43" s="10">
        <v>0</v>
      </c>
      <c r="AC43" s="10">
        <f t="shared" si="0"/>
        <v>77.5</v>
      </c>
      <c r="AD43" s="7"/>
    </row>
    <row r="44" spans="1:30" ht="30" customHeight="1">
      <c r="A44" s="8">
        <f t="shared" si="4"/>
        <v>41</v>
      </c>
      <c r="B44" s="8">
        <v>37</v>
      </c>
      <c r="C44" s="8" t="str">
        <f>VLOOKUP(D44,[1]汇总表!$B$3:$C$118,2,)</f>
        <v>马鞍山市</v>
      </c>
      <c r="D44" s="9" t="s">
        <v>86</v>
      </c>
      <c r="E44" s="9" t="s">
        <v>87</v>
      </c>
      <c r="F44" s="10">
        <v>21</v>
      </c>
      <c r="G44" s="10">
        <v>9</v>
      </c>
      <c r="H44" s="10">
        <v>0</v>
      </c>
      <c r="I44" s="10">
        <v>15</v>
      </c>
      <c r="J44" s="10">
        <v>0</v>
      </c>
      <c r="K44" s="10">
        <v>0</v>
      </c>
      <c r="L44" s="10">
        <v>0</v>
      </c>
      <c r="M44" s="10">
        <v>0</v>
      </c>
      <c r="N44" s="10">
        <v>4</v>
      </c>
      <c r="O44" s="10">
        <v>2</v>
      </c>
      <c r="P44" s="10">
        <v>4</v>
      </c>
      <c r="Q44" s="10">
        <v>0</v>
      </c>
      <c r="R44" s="10">
        <v>0</v>
      </c>
      <c r="S44" s="10">
        <v>2</v>
      </c>
      <c r="T44" s="10">
        <v>1</v>
      </c>
      <c r="U44" s="10">
        <v>1</v>
      </c>
      <c r="V44" s="10">
        <v>1</v>
      </c>
      <c r="W44" s="10">
        <v>2</v>
      </c>
      <c r="X44" s="10">
        <v>0</v>
      </c>
      <c r="Y44" s="10">
        <v>0</v>
      </c>
      <c r="Z44" s="10">
        <v>15</v>
      </c>
      <c r="AA44" s="10">
        <v>0</v>
      </c>
      <c r="AB44" s="10">
        <v>0</v>
      </c>
      <c r="AC44" s="10">
        <f t="shared" si="0"/>
        <v>77</v>
      </c>
      <c r="AD44" s="7"/>
    </row>
    <row r="45" spans="1:30" ht="30" customHeight="1">
      <c r="A45" s="8">
        <f t="shared" ref="A45:A54" si="5">ROW()-3</f>
        <v>42</v>
      </c>
      <c r="B45" s="8">
        <v>31.1</v>
      </c>
      <c r="C45" s="8" t="str">
        <f>VLOOKUP(D45,[1]汇总表!$B$3:$C$118,2,)</f>
        <v>蚌埠市</v>
      </c>
      <c r="D45" s="9" t="s">
        <v>76</v>
      </c>
      <c r="E45" s="9"/>
      <c r="F45" s="10">
        <v>20</v>
      </c>
      <c r="G45" s="10">
        <v>0</v>
      </c>
      <c r="H45" s="10">
        <v>25</v>
      </c>
      <c r="I45" s="10">
        <v>10.8</v>
      </c>
      <c r="J45" s="10">
        <v>0</v>
      </c>
      <c r="K45" s="10">
        <v>0</v>
      </c>
      <c r="L45" s="10">
        <v>0</v>
      </c>
      <c r="M45" s="10">
        <v>0</v>
      </c>
      <c r="N45" s="10">
        <v>4</v>
      </c>
      <c r="O45" s="10">
        <v>4</v>
      </c>
      <c r="P45" s="10">
        <v>2</v>
      </c>
      <c r="Q45" s="10">
        <v>0</v>
      </c>
      <c r="R45" s="10">
        <v>0</v>
      </c>
      <c r="S45" s="10">
        <v>0</v>
      </c>
      <c r="T45" s="10">
        <v>0</v>
      </c>
      <c r="U45" s="10">
        <v>0</v>
      </c>
      <c r="V45" s="10">
        <v>0</v>
      </c>
      <c r="W45" s="10">
        <v>10</v>
      </c>
      <c r="X45" s="10">
        <v>0</v>
      </c>
      <c r="Y45" s="10">
        <v>1</v>
      </c>
      <c r="Z45" s="10">
        <v>0</v>
      </c>
      <c r="AA45" s="10">
        <v>0</v>
      </c>
      <c r="AB45" s="10">
        <v>0</v>
      </c>
      <c r="AC45" s="10">
        <f t="shared" si="0"/>
        <v>76.8</v>
      </c>
      <c r="AD45" s="7"/>
    </row>
    <row r="46" spans="1:30" ht="30" customHeight="1">
      <c r="A46" s="8">
        <f t="shared" si="5"/>
        <v>43</v>
      </c>
      <c r="B46" s="8">
        <v>102</v>
      </c>
      <c r="C46" s="8" t="str">
        <f>VLOOKUP(D46,[1]汇总表!$B$3:$C$118,2,)</f>
        <v>宣城市</v>
      </c>
      <c r="D46" s="9" t="s">
        <v>88</v>
      </c>
      <c r="E46" s="9" t="s">
        <v>89</v>
      </c>
      <c r="F46" s="10">
        <v>35</v>
      </c>
      <c r="G46" s="10">
        <v>1.5</v>
      </c>
      <c r="H46" s="10">
        <v>0</v>
      </c>
      <c r="I46" s="10">
        <v>15</v>
      </c>
      <c r="J46" s="10">
        <v>0</v>
      </c>
      <c r="K46" s="10">
        <v>0</v>
      </c>
      <c r="L46" s="10">
        <v>0</v>
      </c>
      <c r="M46" s="10">
        <v>0</v>
      </c>
      <c r="N46" s="10">
        <v>4</v>
      </c>
      <c r="O46" s="10">
        <v>2</v>
      </c>
      <c r="P46" s="10">
        <v>0</v>
      </c>
      <c r="Q46" s="10">
        <v>4</v>
      </c>
      <c r="R46" s="10">
        <v>0</v>
      </c>
      <c r="S46" s="10">
        <v>0</v>
      </c>
      <c r="T46" s="10">
        <v>0</v>
      </c>
      <c r="U46" s="10">
        <v>0</v>
      </c>
      <c r="V46" s="10">
        <v>0</v>
      </c>
      <c r="W46" s="10">
        <v>0</v>
      </c>
      <c r="X46" s="10">
        <v>0</v>
      </c>
      <c r="Y46" s="10">
        <v>0</v>
      </c>
      <c r="Z46" s="10">
        <v>15</v>
      </c>
      <c r="AA46" s="10">
        <v>0</v>
      </c>
      <c r="AB46" s="10">
        <v>0</v>
      </c>
      <c r="AC46" s="10">
        <f t="shared" si="0"/>
        <v>76.5</v>
      </c>
      <c r="AD46" s="7"/>
    </row>
    <row r="47" spans="1:30" ht="30" customHeight="1">
      <c r="A47" s="8">
        <f t="shared" si="5"/>
        <v>44</v>
      </c>
      <c r="B47" s="8">
        <v>17.100000000000001</v>
      </c>
      <c r="C47" s="8" t="str">
        <f>VLOOKUP(D47,[1]汇总表!$B$3:$C$118,2,)</f>
        <v>合肥市</v>
      </c>
      <c r="D47" s="7" t="s">
        <v>28</v>
      </c>
      <c r="E47" s="9" t="s">
        <v>90</v>
      </c>
      <c r="F47" s="10">
        <v>45</v>
      </c>
      <c r="G47" s="10">
        <v>0</v>
      </c>
      <c r="H47" s="10">
        <v>0</v>
      </c>
      <c r="I47" s="10">
        <v>15</v>
      </c>
      <c r="J47" s="10">
        <v>0</v>
      </c>
      <c r="K47" s="10">
        <v>0</v>
      </c>
      <c r="L47" s="10">
        <v>0</v>
      </c>
      <c r="M47" s="10">
        <v>0</v>
      </c>
      <c r="N47" s="10">
        <v>0</v>
      </c>
      <c r="O47" s="10">
        <v>0</v>
      </c>
      <c r="P47" s="10">
        <v>0</v>
      </c>
      <c r="Q47" s="10">
        <v>15</v>
      </c>
      <c r="R47" s="10">
        <v>0</v>
      </c>
      <c r="S47" s="10">
        <v>0</v>
      </c>
      <c r="T47" s="10">
        <v>0</v>
      </c>
      <c r="U47" s="10">
        <v>0</v>
      </c>
      <c r="V47" s="10">
        <v>0</v>
      </c>
      <c r="W47" s="10">
        <v>0</v>
      </c>
      <c r="X47" s="10">
        <v>0</v>
      </c>
      <c r="Y47" s="10">
        <v>1</v>
      </c>
      <c r="Z47" s="10">
        <v>0</v>
      </c>
      <c r="AA47" s="10">
        <v>0</v>
      </c>
      <c r="AB47" s="10">
        <v>0</v>
      </c>
      <c r="AC47" s="10">
        <f t="shared" si="0"/>
        <v>76</v>
      </c>
      <c r="AD47" s="7"/>
    </row>
    <row r="48" spans="1:30" ht="30" customHeight="1">
      <c r="A48" s="8">
        <f t="shared" si="5"/>
        <v>45</v>
      </c>
      <c r="B48" s="8">
        <v>17.2</v>
      </c>
      <c r="C48" s="8" t="str">
        <f>VLOOKUP(D48,[1]汇总表!$B$3:$C$118,2,)</f>
        <v>合肥市</v>
      </c>
      <c r="D48" s="7" t="s">
        <v>28</v>
      </c>
      <c r="E48" s="9" t="s">
        <v>91</v>
      </c>
      <c r="F48" s="10">
        <v>45</v>
      </c>
      <c r="G48" s="10">
        <v>0</v>
      </c>
      <c r="H48" s="10">
        <v>0</v>
      </c>
      <c r="I48" s="10">
        <v>15</v>
      </c>
      <c r="J48" s="10">
        <v>0</v>
      </c>
      <c r="K48" s="10">
        <v>0</v>
      </c>
      <c r="L48" s="10">
        <v>0</v>
      </c>
      <c r="M48" s="10">
        <v>0</v>
      </c>
      <c r="N48" s="10">
        <v>0</v>
      </c>
      <c r="O48" s="10">
        <v>0</v>
      </c>
      <c r="P48" s="10">
        <v>0</v>
      </c>
      <c r="Q48" s="10">
        <v>15</v>
      </c>
      <c r="R48" s="10">
        <v>0</v>
      </c>
      <c r="S48" s="10">
        <v>0</v>
      </c>
      <c r="T48" s="10">
        <v>0</v>
      </c>
      <c r="U48" s="10">
        <v>0</v>
      </c>
      <c r="V48" s="10">
        <v>0</v>
      </c>
      <c r="W48" s="10">
        <v>0</v>
      </c>
      <c r="X48" s="10">
        <v>0</v>
      </c>
      <c r="Y48" s="10">
        <v>1</v>
      </c>
      <c r="Z48" s="10">
        <v>0</v>
      </c>
      <c r="AA48" s="10">
        <v>0</v>
      </c>
      <c r="AB48" s="10">
        <v>0</v>
      </c>
      <c r="AC48" s="10">
        <f t="shared" si="0"/>
        <v>76</v>
      </c>
      <c r="AD48" s="7"/>
    </row>
    <row r="49" spans="1:30" ht="30" customHeight="1">
      <c r="A49" s="8">
        <f t="shared" si="5"/>
        <v>46</v>
      </c>
      <c r="B49" s="8">
        <v>17.3</v>
      </c>
      <c r="C49" s="8" t="str">
        <f>VLOOKUP(D49,[1]汇总表!$B$3:$C$118,2,)</f>
        <v>合肥市</v>
      </c>
      <c r="D49" s="7" t="s">
        <v>28</v>
      </c>
      <c r="E49" s="9" t="s">
        <v>92</v>
      </c>
      <c r="F49" s="10">
        <v>45</v>
      </c>
      <c r="G49" s="10">
        <v>0</v>
      </c>
      <c r="H49" s="10">
        <v>0</v>
      </c>
      <c r="I49" s="10">
        <v>15</v>
      </c>
      <c r="J49" s="10">
        <v>0</v>
      </c>
      <c r="K49" s="10">
        <v>0</v>
      </c>
      <c r="L49" s="10">
        <v>0</v>
      </c>
      <c r="M49" s="10">
        <v>0</v>
      </c>
      <c r="N49" s="10">
        <v>0</v>
      </c>
      <c r="O49" s="10">
        <v>0</v>
      </c>
      <c r="P49" s="10">
        <v>0</v>
      </c>
      <c r="Q49" s="10">
        <v>15</v>
      </c>
      <c r="R49" s="10">
        <v>0</v>
      </c>
      <c r="S49" s="10">
        <v>0</v>
      </c>
      <c r="T49" s="10">
        <v>0</v>
      </c>
      <c r="U49" s="10">
        <v>0</v>
      </c>
      <c r="V49" s="10">
        <v>0</v>
      </c>
      <c r="W49" s="10">
        <v>0</v>
      </c>
      <c r="X49" s="10">
        <v>0</v>
      </c>
      <c r="Y49" s="10">
        <v>1</v>
      </c>
      <c r="Z49" s="10">
        <v>0</v>
      </c>
      <c r="AA49" s="10">
        <v>0</v>
      </c>
      <c r="AB49" s="10">
        <v>0</v>
      </c>
      <c r="AC49" s="10">
        <f t="shared" si="0"/>
        <v>76</v>
      </c>
      <c r="AD49" s="7"/>
    </row>
    <row r="50" spans="1:30" ht="30" customHeight="1">
      <c r="A50" s="8">
        <f t="shared" si="5"/>
        <v>47</v>
      </c>
      <c r="B50" s="8">
        <v>17.399999999999999</v>
      </c>
      <c r="C50" s="8" t="str">
        <f>VLOOKUP(D50,[1]汇总表!$B$3:$C$118,2,)</f>
        <v>合肥市</v>
      </c>
      <c r="D50" s="7" t="s">
        <v>28</v>
      </c>
      <c r="E50" s="9"/>
      <c r="F50" s="10">
        <v>45</v>
      </c>
      <c r="G50" s="10">
        <v>0</v>
      </c>
      <c r="H50" s="10">
        <v>0</v>
      </c>
      <c r="I50" s="10">
        <v>15</v>
      </c>
      <c r="J50" s="10">
        <v>0</v>
      </c>
      <c r="K50" s="10">
        <v>0</v>
      </c>
      <c r="L50" s="10">
        <v>0</v>
      </c>
      <c r="M50" s="10">
        <v>0</v>
      </c>
      <c r="N50" s="10">
        <v>0</v>
      </c>
      <c r="O50" s="10">
        <v>0</v>
      </c>
      <c r="P50" s="10">
        <v>0</v>
      </c>
      <c r="Q50" s="10">
        <v>15</v>
      </c>
      <c r="R50" s="10">
        <v>0</v>
      </c>
      <c r="S50" s="10">
        <v>0</v>
      </c>
      <c r="T50" s="10">
        <v>0</v>
      </c>
      <c r="U50" s="10">
        <v>0</v>
      </c>
      <c r="V50" s="10">
        <v>0</v>
      </c>
      <c r="W50" s="10">
        <v>0</v>
      </c>
      <c r="X50" s="10">
        <v>0</v>
      </c>
      <c r="Y50" s="10">
        <v>1</v>
      </c>
      <c r="Z50" s="10">
        <v>0</v>
      </c>
      <c r="AA50" s="10">
        <v>0</v>
      </c>
      <c r="AB50" s="10">
        <v>0</v>
      </c>
      <c r="AC50" s="10">
        <f t="shared" si="0"/>
        <v>76</v>
      </c>
      <c r="AD50" s="7"/>
    </row>
    <row r="51" spans="1:30" ht="30" customHeight="1">
      <c r="A51" s="8">
        <f t="shared" si="5"/>
        <v>48</v>
      </c>
      <c r="B51" s="8">
        <v>17.5</v>
      </c>
      <c r="C51" s="8" t="str">
        <f>VLOOKUP(D51,[1]汇总表!$B$3:$C$118,2,)</f>
        <v>合肥市</v>
      </c>
      <c r="D51" s="7" t="s">
        <v>28</v>
      </c>
      <c r="E51" s="9"/>
      <c r="F51" s="10">
        <v>45</v>
      </c>
      <c r="G51" s="10">
        <v>0</v>
      </c>
      <c r="H51" s="10">
        <v>0</v>
      </c>
      <c r="I51" s="10">
        <v>15</v>
      </c>
      <c r="J51" s="10">
        <v>0</v>
      </c>
      <c r="K51" s="10">
        <v>0</v>
      </c>
      <c r="L51" s="10">
        <v>0</v>
      </c>
      <c r="M51" s="10">
        <v>0</v>
      </c>
      <c r="N51" s="10">
        <v>0</v>
      </c>
      <c r="O51" s="10">
        <v>0</v>
      </c>
      <c r="P51" s="10">
        <v>0</v>
      </c>
      <c r="Q51" s="10">
        <v>15</v>
      </c>
      <c r="R51" s="10">
        <v>0</v>
      </c>
      <c r="S51" s="10">
        <v>0</v>
      </c>
      <c r="T51" s="10">
        <v>0</v>
      </c>
      <c r="U51" s="10">
        <v>0</v>
      </c>
      <c r="V51" s="10">
        <v>0</v>
      </c>
      <c r="W51" s="10">
        <v>0</v>
      </c>
      <c r="X51" s="10">
        <v>0</v>
      </c>
      <c r="Y51" s="10">
        <v>1</v>
      </c>
      <c r="Z51" s="10">
        <v>0</v>
      </c>
      <c r="AA51" s="10">
        <v>0</v>
      </c>
      <c r="AB51" s="10">
        <v>0</v>
      </c>
      <c r="AC51" s="10">
        <f t="shared" si="0"/>
        <v>76</v>
      </c>
      <c r="AD51" s="7"/>
    </row>
    <row r="52" spans="1:30" ht="30" customHeight="1">
      <c r="A52" s="8">
        <f t="shared" si="5"/>
        <v>49</v>
      </c>
      <c r="B52" s="8">
        <v>17.600000000000001</v>
      </c>
      <c r="C52" s="8" t="str">
        <f>VLOOKUP(D52,[1]汇总表!$B$3:$C$118,2,)</f>
        <v>合肥市</v>
      </c>
      <c r="D52" s="7" t="s">
        <v>28</v>
      </c>
      <c r="E52" s="9"/>
      <c r="F52" s="10">
        <v>45</v>
      </c>
      <c r="G52" s="10">
        <v>0</v>
      </c>
      <c r="H52" s="10">
        <v>0</v>
      </c>
      <c r="I52" s="10">
        <v>15</v>
      </c>
      <c r="J52" s="10">
        <v>0</v>
      </c>
      <c r="K52" s="10">
        <v>0</v>
      </c>
      <c r="L52" s="10">
        <v>0</v>
      </c>
      <c r="M52" s="10">
        <v>0</v>
      </c>
      <c r="N52" s="10">
        <v>0</v>
      </c>
      <c r="O52" s="10">
        <v>0</v>
      </c>
      <c r="P52" s="10">
        <v>0</v>
      </c>
      <c r="Q52" s="10">
        <v>15</v>
      </c>
      <c r="R52" s="10">
        <v>0</v>
      </c>
      <c r="S52" s="10">
        <v>0</v>
      </c>
      <c r="T52" s="10">
        <v>0</v>
      </c>
      <c r="U52" s="10">
        <v>0</v>
      </c>
      <c r="V52" s="10">
        <v>0</v>
      </c>
      <c r="W52" s="10">
        <v>0</v>
      </c>
      <c r="X52" s="10">
        <v>0</v>
      </c>
      <c r="Y52" s="10">
        <v>1</v>
      </c>
      <c r="Z52" s="10">
        <v>0</v>
      </c>
      <c r="AA52" s="10">
        <v>0</v>
      </c>
      <c r="AB52" s="10">
        <v>0</v>
      </c>
      <c r="AC52" s="10">
        <f t="shared" si="0"/>
        <v>76</v>
      </c>
      <c r="AD52" s="7"/>
    </row>
    <row r="53" spans="1:30" ht="30" customHeight="1">
      <c r="A53" s="8">
        <f t="shared" si="5"/>
        <v>50</v>
      </c>
      <c r="B53" s="8">
        <v>18.100000000000001</v>
      </c>
      <c r="C53" s="8" t="str">
        <f>VLOOKUP(D53,[1]汇总表!$B$3:$C$118,2,)</f>
        <v>合肥市</v>
      </c>
      <c r="D53" s="9" t="s">
        <v>30</v>
      </c>
      <c r="E53" s="9"/>
      <c r="F53" s="10">
        <v>45</v>
      </c>
      <c r="G53" s="10">
        <v>0</v>
      </c>
      <c r="H53" s="10">
        <v>0</v>
      </c>
      <c r="I53" s="10">
        <v>15</v>
      </c>
      <c r="J53" s="10">
        <v>0</v>
      </c>
      <c r="K53" s="10">
        <v>0</v>
      </c>
      <c r="L53" s="10">
        <v>0</v>
      </c>
      <c r="M53" s="10">
        <v>0</v>
      </c>
      <c r="N53" s="10">
        <v>6</v>
      </c>
      <c r="O53" s="10">
        <v>2</v>
      </c>
      <c r="P53" s="10">
        <v>2</v>
      </c>
      <c r="Q53" s="10">
        <v>5</v>
      </c>
      <c r="R53" s="10">
        <v>0</v>
      </c>
      <c r="S53" s="10">
        <v>0</v>
      </c>
      <c r="T53" s="10">
        <v>0</v>
      </c>
      <c r="U53" s="10">
        <v>0</v>
      </c>
      <c r="V53" s="10">
        <v>0</v>
      </c>
      <c r="W53" s="10">
        <v>0</v>
      </c>
      <c r="X53" s="10">
        <v>0</v>
      </c>
      <c r="Y53" s="10">
        <v>1</v>
      </c>
      <c r="Z53" s="10">
        <v>0</v>
      </c>
      <c r="AA53" s="10">
        <v>0</v>
      </c>
      <c r="AB53" s="10">
        <v>0</v>
      </c>
      <c r="AC53" s="10">
        <f t="shared" si="0"/>
        <v>76</v>
      </c>
      <c r="AD53" s="7"/>
    </row>
    <row r="54" spans="1:30" ht="30" customHeight="1">
      <c r="A54" s="8">
        <f t="shared" si="5"/>
        <v>51</v>
      </c>
      <c r="B54" s="8">
        <v>18.2</v>
      </c>
      <c r="C54" s="8" t="str">
        <f>VLOOKUP(D54,[1]汇总表!$B$3:$C$118,2,)</f>
        <v>合肥市</v>
      </c>
      <c r="D54" s="9" t="s">
        <v>30</v>
      </c>
      <c r="E54" s="9"/>
      <c r="F54" s="10">
        <v>45</v>
      </c>
      <c r="G54" s="10">
        <v>0</v>
      </c>
      <c r="H54" s="10">
        <v>0</v>
      </c>
      <c r="I54" s="10">
        <v>15</v>
      </c>
      <c r="J54" s="10">
        <v>0</v>
      </c>
      <c r="K54" s="10">
        <v>0</v>
      </c>
      <c r="L54" s="10">
        <v>0</v>
      </c>
      <c r="M54" s="10">
        <v>0</v>
      </c>
      <c r="N54" s="10">
        <v>6</v>
      </c>
      <c r="O54" s="10">
        <v>2</v>
      </c>
      <c r="P54" s="10">
        <v>2</v>
      </c>
      <c r="Q54" s="10">
        <v>5</v>
      </c>
      <c r="R54" s="10">
        <v>0</v>
      </c>
      <c r="S54" s="10">
        <v>0</v>
      </c>
      <c r="T54" s="10">
        <v>0</v>
      </c>
      <c r="U54" s="10">
        <v>0</v>
      </c>
      <c r="V54" s="10">
        <v>0</v>
      </c>
      <c r="W54" s="10">
        <v>0</v>
      </c>
      <c r="X54" s="10">
        <v>0</v>
      </c>
      <c r="Y54" s="10">
        <v>1</v>
      </c>
      <c r="Z54" s="10">
        <v>0</v>
      </c>
      <c r="AA54" s="10">
        <v>0</v>
      </c>
      <c r="AB54" s="10">
        <v>0</v>
      </c>
      <c r="AC54" s="10">
        <f t="shared" si="0"/>
        <v>76</v>
      </c>
      <c r="AD54" s="7"/>
    </row>
    <row r="55" spans="1:30" ht="30" customHeight="1">
      <c r="A55" s="8">
        <f t="shared" ref="A55:A64" si="6">ROW()-3</f>
        <v>52</v>
      </c>
      <c r="B55" s="8">
        <v>41.1</v>
      </c>
      <c r="C55" s="8" t="s">
        <v>259</v>
      </c>
      <c r="D55" s="7" t="s">
        <v>34</v>
      </c>
      <c r="E55" s="9"/>
      <c r="F55" s="10">
        <v>45</v>
      </c>
      <c r="G55" s="10">
        <v>0</v>
      </c>
      <c r="H55" s="10">
        <v>0</v>
      </c>
      <c r="I55" s="10">
        <v>15</v>
      </c>
      <c r="J55" s="10">
        <v>0</v>
      </c>
      <c r="K55" s="10">
        <v>0</v>
      </c>
      <c r="L55" s="10">
        <v>0</v>
      </c>
      <c r="M55" s="10">
        <v>0</v>
      </c>
      <c r="N55" s="10">
        <v>6</v>
      </c>
      <c r="O55" s="10">
        <v>2</v>
      </c>
      <c r="P55" s="10">
        <v>4</v>
      </c>
      <c r="Q55" s="10">
        <v>0</v>
      </c>
      <c r="R55" s="10">
        <v>3</v>
      </c>
      <c r="S55" s="10">
        <v>0</v>
      </c>
      <c r="T55" s="10">
        <v>0</v>
      </c>
      <c r="U55" s="10">
        <v>0</v>
      </c>
      <c r="V55" s="10">
        <v>0</v>
      </c>
      <c r="W55" s="10">
        <v>0</v>
      </c>
      <c r="X55" s="10">
        <v>0</v>
      </c>
      <c r="Y55" s="10">
        <v>1</v>
      </c>
      <c r="Z55" s="10">
        <v>0</v>
      </c>
      <c r="AA55" s="10">
        <v>0</v>
      </c>
      <c r="AB55" s="10">
        <v>0</v>
      </c>
      <c r="AC55" s="10">
        <f t="shared" si="0"/>
        <v>76</v>
      </c>
      <c r="AD55" s="7"/>
    </row>
    <row r="56" spans="1:30" ht="29.25" customHeight="1">
      <c r="A56" s="8">
        <f t="shared" si="6"/>
        <v>53</v>
      </c>
      <c r="B56" s="8">
        <v>93</v>
      </c>
      <c r="C56" s="8" t="str">
        <f>VLOOKUP(D56,[1]汇总表!$B$3:$C$118,2,)</f>
        <v>省直</v>
      </c>
      <c r="D56" s="9" t="s">
        <v>93</v>
      </c>
      <c r="E56" s="9" t="s">
        <v>94</v>
      </c>
      <c r="F56" s="10">
        <v>45</v>
      </c>
      <c r="G56" s="10">
        <v>0</v>
      </c>
      <c r="H56" s="10">
        <v>0</v>
      </c>
      <c r="I56" s="10">
        <v>0</v>
      </c>
      <c r="J56" s="10">
        <v>0</v>
      </c>
      <c r="K56" s="10">
        <v>0</v>
      </c>
      <c r="L56" s="10">
        <v>0</v>
      </c>
      <c r="M56" s="10">
        <v>0</v>
      </c>
      <c r="N56" s="10">
        <v>2</v>
      </c>
      <c r="O56" s="10">
        <v>2</v>
      </c>
      <c r="P56" s="10">
        <v>4</v>
      </c>
      <c r="Q56" s="10">
        <v>0</v>
      </c>
      <c r="R56" s="10">
        <v>0</v>
      </c>
      <c r="S56" s="10">
        <v>4</v>
      </c>
      <c r="T56" s="10">
        <v>2</v>
      </c>
      <c r="U56" s="10">
        <v>2</v>
      </c>
      <c r="V56" s="10">
        <v>0</v>
      </c>
      <c r="W56" s="10">
        <v>0</v>
      </c>
      <c r="X56" s="10">
        <v>0</v>
      </c>
      <c r="Y56" s="10">
        <v>0</v>
      </c>
      <c r="Z56" s="10">
        <v>15</v>
      </c>
      <c r="AA56" s="10">
        <v>0</v>
      </c>
      <c r="AB56" s="10">
        <v>0</v>
      </c>
      <c r="AC56" s="10">
        <f t="shared" si="0"/>
        <v>76</v>
      </c>
      <c r="AD56" s="7"/>
    </row>
    <row r="57" spans="1:30" ht="30" customHeight="1">
      <c r="A57" s="8">
        <f t="shared" si="6"/>
        <v>54</v>
      </c>
      <c r="B57" s="8">
        <v>94</v>
      </c>
      <c r="C57" s="8" t="str">
        <f>VLOOKUP(D57,[1]汇总表!$B$3:$C$118,2,)</f>
        <v>省直</v>
      </c>
      <c r="D57" s="9" t="s">
        <v>93</v>
      </c>
      <c r="E57" s="9" t="s">
        <v>95</v>
      </c>
      <c r="F57" s="10">
        <v>45</v>
      </c>
      <c r="G57" s="10">
        <v>0</v>
      </c>
      <c r="H57" s="10">
        <v>0</v>
      </c>
      <c r="I57" s="10">
        <v>0</v>
      </c>
      <c r="J57" s="10">
        <v>0</v>
      </c>
      <c r="K57" s="10">
        <v>0</v>
      </c>
      <c r="L57" s="10">
        <v>0</v>
      </c>
      <c r="M57" s="10">
        <v>0</v>
      </c>
      <c r="N57" s="10">
        <v>2</v>
      </c>
      <c r="O57" s="10">
        <v>2</v>
      </c>
      <c r="P57" s="10">
        <v>4</v>
      </c>
      <c r="Q57" s="10">
        <v>0</v>
      </c>
      <c r="R57" s="10">
        <v>0</v>
      </c>
      <c r="S57" s="10">
        <v>4</v>
      </c>
      <c r="T57" s="10">
        <v>2</v>
      </c>
      <c r="U57" s="10">
        <v>2</v>
      </c>
      <c r="V57" s="10">
        <v>0</v>
      </c>
      <c r="W57" s="10">
        <v>0</v>
      </c>
      <c r="X57" s="10">
        <v>0</v>
      </c>
      <c r="Y57" s="10">
        <v>0</v>
      </c>
      <c r="Z57" s="10">
        <v>15</v>
      </c>
      <c r="AA57" s="10">
        <v>0</v>
      </c>
      <c r="AB57" s="10">
        <v>0</v>
      </c>
      <c r="AC57" s="10">
        <f t="shared" si="0"/>
        <v>76</v>
      </c>
      <c r="AD57" s="7"/>
    </row>
    <row r="58" spans="1:30" ht="30" customHeight="1">
      <c r="A58" s="8">
        <f t="shared" si="6"/>
        <v>55</v>
      </c>
      <c r="B58" s="8">
        <v>94.1</v>
      </c>
      <c r="C58" s="8" t="str">
        <f>VLOOKUP(D58,[1]汇总表!$B$3:$C$118,2,)</f>
        <v>省直</v>
      </c>
      <c r="D58" s="9" t="s">
        <v>93</v>
      </c>
      <c r="E58" s="9"/>
      <c r="F58" s="10">
        <v>45</v>
      </c>
      <c r="G58" s="10">
        <v>0</v>
      </c>
      <c r="H58" s="10">
        <v>0</v>
      </c>
      <c r="I58" s="10">
        <v>0</v>
      </c>
      <c r="J58" s="10">
        <v>0</v>
      </c>
      <c r="K58" s="10">
        <v>0</v>
      </c>
      <c r="L58" s="10">
        <v>0</v>
      </c>
      <c r="M58" s="10">
        <v>0</v>
      </c>
      <c r="N58" s="10">
        <v>2</v>
      </c>
      <c r="O58" s="10">
        <v>2</v>
      </c>
      <c r="P58" s="10">
        <v>4</v>
      </c>
      <c r="Q58" s="10">
        <v>0</v>
      </c>
      <c r="R58" s="10">
        <v>0</v>
      </c>
      <c r="S58" s="10">
        <v>4</v>
      </c>
      <c r="T58" s="10">
        <v>2</v>
      </c>
      <c r="U58" s="10">
        <v>2</v>
      </c>
      <c r="V58" s="10">
        <v>0</v>
      </c>
      <c r="W58" s="10">
        <v>0</v>
      </c>
      <c r="X58" s="10">
        <v>0</v>
      </c>
      <c r="Y58" s="10">
        <v>0</v>
      </c>
      <c r="Z58" s="10">
        <v>15</v>
      </c>
      <c r="AA58" s="10">
        <v>0</v>
      </c>
      <c r="AB58" s="10">
        <v>0</v>
      </c>
      <c r="AC58" s="10">
        <f t="shared" si="0"/>
        <v>76</v>
      </c>
      <c r="AD58" s="7"/>
    </row>
    <row r="59" spans="1:30" ht="30" customHeight="1">
      <c r="A59" s="8">
        <f t="shared" si="6"/>
        <v>56</v>
      </c>
      <c r="B59" s="8">
        <v>6</v>
      </c>
      <c r="C59" s="8" t="str">
        <f>VLOOKUP(D59,[1]汇总表!$B$3:$C$118,2,)</f>
        <v>合肥市</v>
      </c>
      <c r="D59" s="7" t="s">
        <v>44</v>
      </c>
      <c r="E59" s="9" t="s">
        <v>96</v>
      </c>
      <c r="F59" s="10">
        <v>27</v>
      </c>
      <c r="G59" s="10">
        <v>18</v>
      </c>
      <c r="H59" s="10">
        <v>0</v>
      </c>
      <c r="I59" s="10">
        <v>6.8</v>
      </c>
      <c r="J59" s="10">
        <v>3</v>
      </c>
      <c r="K59" s="10">
        <v>2</v>
      </c>
      <c r="L59" s="10">
        <v>0</v>
      </c>
      <c r="M59" s="10">
        <v>2</v>
      </c>
      <c r="N59" s="10">
        <v>6</v>
      </c>
      <c r="O59" s="10">
        <v>0</v>
      </c>
      <c r="P59" s="10">
        <v>4</v>
      </c>
      <c r="Q59" s="10">
        <v>2</v>
      </c>
      <c r="R59" s="10">
        <v>3</v>
      </c>
      <c r="S59" s="10">
        <v>0</v>
      </c>
      <c r="T59" s="10">
        <v>0</v>
      </c>
      <c r="U59" s="10">
        <v>0</v>
      </c>
      <c r="V59" s="10">
        <v>0</v>
      </c>
      <c r="W59" s="10">
        <v>0</v>
      </c>
      <c r="X59" s="10">
        <v>0</v>
      </c>
      <c r="Y59" s="10">
        <v>2</v>
      </c>
      <c r="Z59" s="10">
        <v>0</v>
      </c>
      <c r="AA59" s="10">
        <v>0</v>
      </c>
      <c r="AB59" s="10">
        <v>0</v>
      </c>
      <c r="AC59" s="10">
        <f t="shared" si="0"/>
        <v>75.8</v>
      </c>
      <c r="AD59" s="7"/>
    </row>
    <row r="60" spans="1:30" ht="30" customHeight="1">
      <c r="A60" s="8">
        <f t="shared" si="6"/>
        <v>57</v>
      </c>
      <c r="B60" s="8">
        <v>33</v>
      </c>
      <c r="C60" s="8" t="str">
        <f>VLOOKUP(D60,[1]汇总表!$B$3:$C$118,2,)</f>
        <v>蚌埠市</v>
      </c>
      <c r="D60" s="9" t="s">
        <v>97</v>
      </c>
      <c r="E60" s="9" t="s">
        <v>98</v>
      </c>
      <c r="F60" s="10">
        <v>26</v>
      </c>
      <c r="G60" s="10">
        <v>4.5</v>
      </c>
      <c r="H60" s="10">
        <v>0</v>
      </c>
      <c r="I60" s="10">
        <v>15</v>
      </c>
      <c r="J60" s="10">
        <v>0</v>
      </c>
      <c r="K60" s="10">
        <v>0</v>
      </c>
      <c r="L60" s="10">
        <v>0</v>
      </c>
      <c r="M60" s="10">
        <v>0</v>
      </c>
      <c r="N60" s="10">
        <v>6</v>
      </c>
      <c r="O60" s="10">
        <v>6</v>
      </c>
      <c r="P60" s="10">
        <v>0</v>
      </c>
      <c r="Q60" s="10">
        <v>3</v>
      </c>
      <c r="R60" s="10">
        <v>0</v>
      </c>
      <c r="S60" s="10">
        <v>0</v>
      </c>
      <c r="T60" s="10">
        <v>0</v>
      </c>
      <c r="U60" s="10">
        <v>0</v>
      </c>
      <c r="V60" s="10">
        <v>0</v>
      </c>
      <c r="W60" s="10">
        <v>0</v>
      </c>
      <c r="X60" s="10">
        <v>0</v>
      </c>
      <c r="Y60" s="10">
        <v>0</v>
      </c>
      <c r="Z60" s="10">
        <v>15</v>
      </c>
      <c r="AA60" s="10">
        <v>0</v>
      </c>
      <c r="AB60" s="10">
        <v>0</v>
      </c>
      <c r="AC60" s="10">
        <f t="shared" si="0"/>
        <v>75.5</v>
      </c>
      <c r="AD60" s="7"/>
    </row>
    <row r="61" spans="1:30" ht="30" customHeight="1">
      <c r="A61" s="8">
        <f t="shared" si="6"/>
        <v>58</v>
      </c>
      <c r="B61" s="8">
        <v>66</v>
      </c>
      <c r="C61" s="8" t="str">
        <f>VLOOKUP(D61,[1]汇总表!$B$3:$C$118,2,)</f>
        <v>阜阳市</v>
      </c>
      <c r="D61" s="9" t="s">
        <v>99</v>
      </c>
      <c r="E61" s="9" t="s">
        <v>100</v>
      </c>
      <c r="F61" s="10">
        <v>29</v>
      </c>
      <c r="G61" s="10">
        <v>1.5</v>
      </c>
      <c r="H61" s="10">
        <v>0</v>
      </c>
      <c r="I61" s="10">
        <v>15</v>
      </c>
      <c r="J61" s="10">
        <v>0</v>
      </c>
      <c r="K61" s="10">
        <v>0</v>
      </c>
      <c r="L61" s="10">
        <v>0</v>
      </c>
      <c r="M61" s="10">
        <v>0</v>
      </c>
      <c r="N61" s="10">
        <v>4</v>
      </c>
      <c r="O61" s="10">
        <v>4</v>
      </c>
      <c r="P61" s="10">
        <v>0</v>
      </c>
      <c r="Q61" s="10">
        <v>6</v>
      </c>
      <c r="R61" s="10">
        <v>0</v>
      </c>
      <c r="S61" s="10">
        <v>0</v>
      </c>
      <c r="T61" s="10">
        <v>0</v>
      </c>
      <c r="U61" s="10">
        <v>0</v>
      </c>
      <c r="V61" s="10">
        <v>0</v>
      </c>
      <c r="W61" s="10">
        <v>0</v>
      </c>
      <c r="X61" s="10">
        <v>0</v>
      </c>
      <c r="Y61" s="10">
        <v>0</v>
      </c>
      <c r="Z61" s="10">
        <v>15</v>
      </c>
      <c r="AA61" s="10">
        <v>0</v>
      </c>
      <c r="AB61" s="10">
        <v>0</v>
      </c>
      <c r="AC61" s="10">
        <f t="shared" si="0"/>
        <v>74.5</v>
      </c>
      <c r="AD61" s="7"/>
    </row>
    <row r="62" spans="1:30" ht="30" customHeight="1">
      <c r="A62" s="8">
        <f t="shared" si="6"/>
        <v>59</v>
      </c>
      <c r="B62" s="8">
        <v>88</v>
      </c>
      <c r="C62" s="8" t="str">
        <f>VLOOKUP(D62,[1]汇总表!$B$3:$C$118,2,)</f>
        <v>安庆市</v>
      </c>
      <c r="D62" s="9" t="s">
        <v>101</v>
      </c>
      <c r="E62" s="9" t="s">
        <v>102</v>
      </c>
      <c r="F62" s="10">
        <v>24</v>
      </c>
      <c r="G62" s="10">
        <v>7.5</v>
      </c>
      <c r="H62" s="10">
        <v>0</v>
      </c>
      <c r="I62" s="10">
        <v>15</v>
      </c>
      <c r="J62" s="10">
        <v>0</v>
      </c>
      <c r="K62" s="10">
        <v>0</v>
      </c>
      <c r="L62" s="10">
        <v>0</v>
      </c>
      <c r="M62" s="10">
        <v>0</v>
      </c>
      <c r="N62" s="10">
        <v>2</v>
      </c>
      <c r="O62" s="10">
        <v>0</v>
      </c>
      <c r="P62" s="10">
        <v>4</v>
      </c>
      <c r="Q62" s="10">
        <v>1</v>
      </c>
      <c r="R62" s="10">
        <v>0</v>
      </c>
      <c r="S62" s="10">
        <v>0</v>
      </c>
      <c r="T62" s="10">
        <v>0</v>
      </c>
      <c r="U62" s="10">
        <v>0</v>
      </c>
      <c r="V62" s="10">
        <v>0</v>
      </c>
      <c r="W62" s="10">
        <v>0</v>
      </c>
      <c r="X62" s="10">
        <v>6</v>
      </c>
      <c r="Y62" s="10">
        <v>0</v>
      </c>
      <c r="Z62" s="10">
        <v>15</v>
      </c>
      <c r="AA62" s="10">
        <v>0</v>
      </c>
      <c r="AB62" s="10">
        <v>0</v>
      </c>
      <c r="AC62" s="10">
        <f t="shared" si="0"/>
        <v>74.5</v>
      </c>
      <c r="AD62" s="7"/>
    </row>
    <row r="63" spans="1:30" ht="30" customHeight="1">
      <c r="A63" s="8">
        <f t="shared" si="6"/>
        <v>60</v>
      </c>
      <c r="B63" s="8">
        <v>27</v>
      </c>
      <c r="C63" s="8" t="str">
        <f>VLOOKUP(D63,[1]汇总表!$B$3:$C$118,2,)</f>
        <v>合肥市</v>
      </c>
      <c r="D63" s="7" t="s">
        <v>103</v>
      </c>
      <c r="E63" s="9" t="s">
        <v>104</v>
      </c>
      <c r="F63" s="10">
        <v>45</v>
      </c>
      <c r="G63" s="10">
        <v>0</v>
      </c>
      <c r="H63" s="10">
        <v>0</v>
      </c>
      <c r="I63" s="10">
        <v>15</v>
      </c>
      <c r="J63" s="10">
        <v>0</v>
      </c>
      <c r="K63" s="10">
        <v>0</v>
      </c>
      <c r="L63" s="10">
        <v>0</v>
      </c>
      <c r="M63" s="10">
        <v>0</v>
      </c>
      <c r="N63" s="10">
        <v>6</v>
      </c>
      <c r="O63" s="10">
        <v>4</v>
      </c>
      <c r="P63" s="10">
        <v>0</v>
      </c>
      <c r="Q63" s="10">
        <v>3</v>
      </c>
      <c r="R63" s="10">
        <v>0</v>
      </c>
      <c r="S63" s="10">
        <v>0</v>
      </c>
      <c r="T63" s="10">
        <v>0</v>
      </c>
      <c r="U63" s="10">
        <v>0</v>
      </c>
      <c r="V63" s="10">
        <v>0</v>
      </c>
      <c r="W63" s="10">
        <v>0</v>
      </c>
      <c r="X63" s="10">
        <v>0</v>
      </c>
      <c r="Y63" s="10">
        <v>1</v>
      </c>
      <c r="Z63" s="10">
        <v>0</v>
      </c>
      <c r="AA63" s="10">
        <v>0</v>
      </c>
      <c r="AB63" s="10">
        <v>0</v>
      </c>
      <c r="AC63" s="10">
        <f t="shared" si="0"/>
        <v>74</v>
      </c>
      <c r="AD63" s="7"/>
    </row>
    <row r="64" spans="1:30" ht="30" customHeight="1">
      <c r="A64" s="8">
        <f t="shared" si="6"/>
        <v>61</v>
      </c>
      <c r="B64" s="8">
        <v>22</v>
      </c>
      <c r="C64" s="8" t="str">
        <f>VLOOKUP(D64,[1]汇总表!$B$3:$C$118,2,)</f>
        <v>合肥市</v>
      </c>
      <c r="D64" s="7" t="s">
        <v>105</v>
      </c>
      <c r="E64" s="7" t="s">
        <v>106</v>
      </c>
      <c r="F64" s="10">
        <v>45</v>
      </c>
      <c r="G64" s="10">
        <v>0</v>
      </c>
      <c r="H64" s="10">
        <v>0</v>
      </c>
      <c r="I64" s="10">
        <v>9.9</v>
      </c>
      <c r="J64" s="10">
        <v>3</v>
      </c>
      <c r="K64" s="10">
        <v>0</v>
      </c>
      <c r="L64" s="10">
        <v>0</v>
      </c>
      <c r="M64" s="10">
        <v>0</v>
      </c>
      <c r="N64" s="10">
        <v>3</v>
      </c>
      <c r="O64" s="10">
        <v>0</v>
      </c>
      <c r="P64" s="10">
        <v>0</v>
      </c>
      <c r="Q64" s="10">
        <v>12</v>
      </c>
      <c r="R64" s="10">
        <v>0</v>
      </c>
      <c r="S64" s="10">
        <v>0</v>
      </c>
      <c r="T64" s="10">
        <v>0</v>
      </c>
      <c r="U64" s="10">
        <v>0</v>
      </c>
      <c r="V64" s="10">
        <v>0</v>
      </c>
      <c r="W64" s="10">
        <v>0</v>
      </c>
      <c r="X64" s="10">
        <v>0</v>
      </c>
      <c r="Y64" s="10">
        <v>1</v>
      </c>
      <c r="Z64" s="10">
        <v>0</v>
      </c>
      <c r="AA64" s="10">
        <v>0</v>
      </c>
      <c r="AB64" s="10">
        <v>0</v>
      </c>
      <c r="AC64" s="10">
        <f t="shared" si="0"/>
        <v>73.900000000000006</v>
      </c>
      <c r="AD64" s="7"/>
    </row>
    <row r="65" spans="1:30" ht="30" customHeight="1">
      <c r="A65" s="8">
        <f t="shared" ref="A65:A74" si="7">ROW()-3</f>
        <v>62</v>
      </c>
      <c r="B65" s="8">
        <v>81</v>
      </c>
      <c r="C65" s="8" t="str">
        <f>VLOOKUP(D65,[1]汇总表!$B$3:$C$118,2,)</f>
        <v>池州市</v>
      </c>
      <c r="D65" s="9" t="s">
        <v>107</v>
      </c>
      <c r="E65" s="9" t="s">
        <v>108</v>
      </c>
      <c r="F65" s="10">
        <v>17</v>
      </c>
      <c r="G65" s="10">
        <v>4.5</v>
      </c>
      <c r="H65" s="10">
        <v>0</v>
      </c>
      <c r="I65" s="10">
        <v>15</v>
      </c>
      <c r="J65" s="10">
        <v>0</v>
      </c>
      <c r="K65" s="10">
        <v>0</v>
      </c>
      <c r="L65" s="10">
        <v>0</v>
      </c>
      <c r="M65" s="10">
        <v>0</v>
      </c>
      <c r="N65" s="10">
        <v>0</v>
      </c>
      <c r="O65" s="10">
        <v>0</v>
      </c>
      <c r="P65" s="10">
        <v>0</v>
      </c>
      <c r="Q65" s="10">
        <v>15</v>
      </c>
      <c r="R65" s="10">
        <v>0</v>
      </c>
      <c r="S65" s="10">
        <v>0</v>
      </c>
      <c r="T65" s="10">
        <v>0</v>
      </c>
      <c r="U65" s="10">
        <v>4</v>
      </c>
      <c r="V65" s="10">
        <v>0</v>
      </c>
      <c r="W65" s="10">
        <v>0</v>
      </c>
      <c r="X65" s="10">
        <v>3</v>
      </c>
      <c r="Y65" s="10">
        <v>0</v>
      </c>
      <c r="Z65" s="10">
        <v>15</v>
      </c>
      <c r="AA65" s="10">
        <v>0</v>
      </c>
      <c r="AB65" s="10">
        <v>0</v>
      </c>
      <c r="AC65" s="10">
        <f t="shared" si="0"/>
        <v>73.5</v>
      </c>
      <c r="AD65" s="7"/>
    </row>
    <row r="66" spans="1:30" ht="30" customHeight="1">
      <c r="A66" s="8">
        <f t="shared" si="7"/>
        <v>63</v>
      </c>
      <c r="B66" s="8">
        <v>59</v>
      </c>
      <c r="C66" s="8" t="str">
        <f>VLOOKUP(D66,[1]汇总表!$B$3:$C$118,2,)</f>
        <v>阜阳市</v>
      </c>
      <c r="D66" s="9" t="s">
        <v>109</v>
      </c>
      <c r="E66" s="9" t="s">
        <v>110</v>
      </c>
      <c r="F66" s="10">
        <v>19</v>
      </c>
      <c r="G66" s="10">
        <v>9</v>
      </c>
      <c r="H66" s="10">
        <v>0</v>
      </c>
      <c r="I66" s="10">
        <v>15</v>
      </c>
      <c r="J66" s="10">
        <v>0</v>
      </c>
      <c r="K66" s="10">
        <v>0</v>
      </c>
      <c r="L66" s="10">
        <v>0</v>
      </c>
      <c r="M66" s="10">
        <v>0</v>
      </c>
      <c r="N66" s="10">
        <v>0</v>
      </c>
      <c r="O66" s="10">
        <v>0</v>
      </c>
      <c r="P66" s="10">
        <v>0</v>
      </c>
      <c r="Q66" s="10">
        <v>15</v>
      </c>
      <c r="R66" s="10">
        <v>0</v>
      </c>
      <c r="S66" s="10">
        <v>0</v>
      </c>
      <c r="T66" s="10">
        <v>0</v>
      </c>
      <c r="U66" s="10">
        <v>0</v>
      </c>
      <c r="V66" s="10">
        <v>0</v>
      </c>
      <c r="W66" s="10">
        <v>0</v>
      </c>
      <c r="X66" s="10">
        <v>0</v>
      </c>
      <c r="Y66" s="10">
        <v>0</v>
      </c>
      <c r="Z66" s="10">
        <v>15</v>
      </c>
      <c r="AA66" s="10">
        <v>0</v>
      </c>
      <c r="AB66" s="10">
        <v>0</v>
      </c>
      <c r="AC66" s="10">
        <f t="shared" si="0"/>
        <v>73</v>
      </c>
      <c r="AD66" s="7"/>
    </row>
    <row r="67" spans="1:30" ht="30" customHeight="1">
      <c r="A67" s="8">
        <f t="shared" si="7"/>
        <v>64</v>
      </c>
      <c r="B67" s="8">
        <v>59</v>
      </c>
      <c r="C67" s="8" t="str">
        <f>VLOOKUP(D67,[1]汇总表!$B$3:$C$118,2,)</f>
        <v>阜阳市</v>
      </c>
      <c r="D67" s="9" t="s">
        <v>109</v>
      </c>
      <c r="E67" s="9" t="s">
        <v>111</v>
      </c>
      <c r="F67" s="10">
        <v>19</v>
      </c>
      <c r="G67" s="10">
        <v>9</v>
      </c>
      <c r="H67" s="10">
        <v>0</v>
      </c>
      <c r="I67" s="10">
        <v>15</v>
      </c>
      <c r="J67" s="10">
        <v>0</v>
      </c>
      <c r="K67" s="10">
        <v>0</v>
      </c>
      <c r="L67" s="10">
        <v>0</v>
      </c>
      <c r="M67" s="10">
        <v>0</v>
      </c>
      <c r="N67" s="10">
        <v>0</v>
      </c>
      <c r="O67" s="10">
        <v>0</v>
      </c>
      <c r="P67" s="10">
        <v>0</v>
      </c>
      <c r="Q67" s="10">
        <v>15</v>
      </c>
      <c r="R67" s="10">
        <v>0</v>
      </c>
      <c r="S67" s="10">
        <v>0</v>
      </c>
      <c r="T67" s="10">
        <v>0</v>
      </c>
      <c r="U67" s="10">
        <v>0</v>
      </c>
      <c r="V67" s="10">
        <v>0</v>
      </c>
      <c r="W67" s="10">
        <v>0</v>
      </c>
      <c r="X67" s="10">
        <v>0</v>
      </c>
      <c r="Y67" s="10">
        <v>0</v>
      </c>
      <c r="Z67" s="10">
        <v>15</v>
      </c>
      <c r="AA67" s="10">
        <v>0</v>
      </c>
      <c r="AB67" s="10">
        <v>0</v>
      </c>
      <c r="AC67" s="10">
        <f t="shared" si="0"/>
        <v>73</v>
      </c>
      <c r="AD67" s="7"/>
    </row>
    <row r="68" spans="1:30" ht="30" customHeight="1">
      <c r="A68" s="8">
        <f t="shared" si="7"/>
        <v>65</v>
      </c>
      <c r="B68" s="8">
        <v>60</v>
      </c>
      <c r="C68" s="8" t="str">
        <f>VLOOKUP(D68,[1]汇总表!$B$3:$C$118,2,)</f>
        <v>阜阳市</v>
      </c>
      <c r="D68" s="9" t="s">
        <v>112</v>
      </c>
      <c r="E68" s="9" t="s">
        <v>113</v>
      </c>
      <c r="F68" s="10">
        <v>28</v>
      </c>
      <c r="G68" s="10">
        <v>0</v>
      </c>
      <c r="H68" s="10">
        <v>0</v>
      </c>
      <c r="I68" s="10">
        <v>15</v>
      </c>
      <c r="J68" s="10">
        <v>0</v>
      </c>
      <c r="K68" s="10">
        <v>0</v>
      </c>
      <c r="L68" s="10">
        <v>0</v>
      </c>
      <c r="M68" s="10">
        <v>0</v>
      </c>
      <c r="N68" s="10">
        <v>6</v>
      </c>
      <c r="O68" s="10">
        <v>0</v>
      </c>
      <c r="P68" s="10">
        <v>0</v>
      </c>
      <c r="Q68" s="10">
        <v>3</v>
      </c>
      <c r="R68" s="10">
        <v>0</v>
      </c>
      <c r="S68" s="10">
        <v>0</v>
      </c>
      <c r="T68" s="10">
        <v>0</v>
      </c>
      <c r="U68" s="10">
        <v>0</v>
      </c>
      <c r="V68" s="10">
        <v>0</v>
      </c>
      <c r="W68" s="10">
        <v>0</v>
      </c>
      <c r="X68" s="10">
        <v>6</v>
      </c>
      <c r="Y68" s="10">
        <v>0</v>
      </c>
      <c r="Z68" s="10">
        <v>15</v>
      </c>
      <c r="AA68" s="10">
        <v>0</v>
      </c>
      <c r="AB68" s="10">
        <v>0</v>
      </c>
      <c r="AC68" s="10">
        <f t="shared" ref="AC68:AC83" si="8">AB68+AA68+Z68+Y68+X68+W68+V68+U68+T68+S68+R68+Q68+P68+O68+N68+M68+L68+K68+J68+I68+H68+G68+F68</f>
        <v>73</v>
      </c>
      <c r="AD68" s="7"/>
    </row>
    <row r="69" spans="1:30" ht="30" customHeight="1">
      <c r="A69" s="8">
        <f t="shared" si="7"/>
        <v>66</v>
      </c>
      <c r="B69" s="8">
        <v>60</v>
      </c>
      <c r="C69" s="8" t="str">
        <f>VLOOKUP(D69,[1]汇总表!$B$3:$C$118,2,)</f>
        <v>阜阳市</v>
      </c>
      <c r="D69" s="9" t="s">
        <v>112</v>
      </c>
      <c r="E69" s="9" t="s">
        <v>114</v>
      </c>
      <c r="F69" s="10">
        <v>28</v>
      </c>
      <c r="G69" s="10">
        <v>0</v>
      </c>
      <c r="H69" s="10">
        <v>0</v>
      </c>
      <c r="I69" s="10">
        <v>15</v>
      </c>
      <c r="J69" s="10">
        <v>0</v>
      </c>
      <c r="K69" s="10">
        <v>0</v>
      </c>
      <c r="L69" s="10">
        <v>0</v>
      </c>
      <c r="M69" s="10">
        <v>0</v>
      </c>
      <c r="N69" s="10">
        <v>6</v>
      </c>
      <c r="O69" s="10">
        <v>0</v>
      </c>
      <c r="P69" s="10">
        <v>0</v>
      </c>
      <c r="Q69" s="10">
        <v>3</v>
      </c>
      <c r="R69" s="10">
        <v>0</v>
      </c>
      <c r="S69" s="10">
        <v>0</v>
      </c>
      <c r="T69" s="10">
        <v>0</v>
      </c>
      <c r="U69" s="10">
        <v>0</v>
      </c>
      <c r="V69" s="10">
        <v>0</v>
      </c>
      <c r="W69" s="10">
        <v>0</v>
      </c>
      <c r="X69" s="10">
        <v>6</v>
      </c>
      <c r="Y69" s="10">
        <v>0</v>
      </c>
      <c r="Z69" s="10">
        <v>15</v>
      </c>
      <c r="AA69" s="10">
        <v>0</v>
      </c>
      <c r="AB69" s="10">
        <v>0</v>
      </c>
      <c r="AC69" s="10">
        <f t="shared" si="8"/>
        <v>73</v>
      </c>
      <c r="AD69" s="7"/>
    </row>
    <row r="70" spans="1:30" ht="30" customHeight="1">
      <c r="A70" s="8">
        <f t="shared" si="7"/>
        <v>67</v>
      </c>
      <c r="B70" s="8">
        <v>3.1</v>
      </c>
      <c r="C70" s="8" t="str">
        <f>VLOOKUP(D70,[1]汇总表!$B$3:$C$118,2,)</f>
        <v>合肥市</v>
      </c>
      <c r="D70" s="9" t="s">
        <v>48</v>
      </c>
      <c r="E70" s="9" t="s">
        <v>115</v>
      </c>
      <c r="F70" s="10">
        <v>45</v>
      </c>
      <c r="G70" s="10">
        <v>0</v>
      </c>
      <c r="H70" s="10">
        <v>0</v>
      </c>
      <c r="I70" s="10">
        <v>15</v>
      </c>
      <c r="J70" s="10">
        <v>0</v>
      </c>
      <c r="K70" s="10">
        <v>0</v>
      </c>
      <c r="L70" s="10">
        <v>0</v>
      </c>
      <c r="M70" s="10">
        <v>0</v>
      </c>
      <c r="N70" s="10">
        <v>6</v>
      </c>
      <c r="O70" s="10">
        <v>0</v>
      </c>
      <c r="P70" s="10">
        <v>0</v>
      </c>
      <c r="Q70" s="10">
        <v>0</v>
      </c>
      <c r="R70" s="10">
        <v>3</v>
      </c>
      <c r="S70" s="10">
        <v>0</v>
      </c>
      <c r="T70" s="10">
        <v>1</v>
      </c>
      <c r="U70" s="10">
        <v>1</v>
      </c>
      <c r="V70" s="10">
        <v>0</v>
      </c>
      <c r="W70" s="10">
        <v>0</v>
      </c>
      <c r="X70" s="10">
        <v>0</v>
      </c>
      <c r="Y70" s="10">
        <v>1</v>
      </c>
      <c r="Z70" s="10">
        <v>0</v>
      </c>
      <c r="AA70" s="10">
        <v>0</v>
      </c>
      <c r="AB70" s="10">
        <v>0</v>
      </c>
      <c r="AC70" s="10">
        <f t="shared" si="8"/>
        <v>72</v>
      </c>
      <c r="AD70" s="7"/>
    </row>
    <row r="71" spans="1:30" ht="30" customHeight="1">
      <c r="A71" s="8">
        <f t="shared" si="7"/>
        <v>68</v>
      </c>
      <c r="B71" s="8">
        <v>3.2</v>
      </c>
      <c r="C71" s="8" t="str">
        <f>VLOOKUP(D71,[1]汇总表!$B$3:$C$118,2,)</f>
        <v>合肥市</v>
      </c>
      <c r="D71" s="9" t="s">
        <v>48</v>
      </c>
      <c r="E71" s="9" t="s">
        <v>116</v>
      </c>
      <c r="F71" s="10">
        <v>45</v>
      </c>
      <c r="G71" s="10">
        <v>0</v>
      </c>
      <c r="H71" s="10">
        <v>0</v>
      </c>
      <c r="I71" s="10">
        <v>15</v>
      </c>
      <c r="J71" s="10">
        <v>0</v>
      </c>
      <c r="K71" s="10">
        <v>0</v>
      </c>
      <c r="L71" s="10">
        <v>0</v>
      </c>
      <c r="M71" s="10">
        <v>0</v>
      </c>
      <c r="N71" s="10">
        <v>6</v>
      </c>
      <c r="O71" s="10">
        <v>0</v>
      </c>
      <c r="P71" s="10">
        <v>0</v>
      </c>
      <c r="Q71" s="10">
        <v>0</v>
      </c>
      <c r="R71" s="10">
        <v>3</v>
      </c>
      <c r="S71" s="10">
        <v>0</v>
      </c>
      <c r="T71" s="10">
        <v>1</v>
      </c>
      <c r="U71" s="10">
        <v>1</v>
      </c>
      <c r="V71" s="10">
        <v>0</v>
      </c>
      <c r="W71" s="10">
        <v>0</v>
      </c>
      <c r="X71" s="10">
        <v>0</v>
      </c>
      <c r="Y71" s="10">
        <v>1</v>
      </c>
      <c r="Z71" s="10">
        <v>0</v>
      </c>
      <c r="AA71" s="10">
        <v>0</v>
      </c>
      <c r="AB71" s="10">
        <v>0</v>
      </c>
      <c r="AC71" s="10">
        <f t="shared" si="8"/>
        <v>72</v>
      </c>
      <c r="AD71" s="7"/>
    </row>
    <row r="72" spans="1:30" ht="30" customHeight="1">
      <c r="A72" s="8">
        <f t="shared" si="7"/>
        <v>69</v>
      </c>
      <c r="B72" s="8">
        <v>3.3</v>
      </c>
      <c r="C72" s="8" t="str">
        <f>VLOOKUP(D72,[1]汇总表!$B$3:$C$118,2,)</f>
        <v>合肥市</v>
      </c>
      <c r="D72" s="9" t="s">
        <v>48</v>
      </c>
      <c r="E72" s="9" t="s">
        <v>117</v>
      </c>
      <c r="F72" s="10">
        <v>45</v>
      </c>
      <c r="G72" s="10">
        <v>0</v>
      </c>
      <c r="H72" s="10">
        <v>0</v>
      </c>
      <c r="I72" s="10">
        <v>15</v>
      </c>
      <c r="J72" s="10">
        <v>0</v>
      </c>
      <c r="K72" s="10">
        <v>0</v>
      </c>
      <c r="L72" s="10">
        <v>0</v>
      </c>
      <c r="M72" s="10">
        <v>0</v>
      </c>
      <c r="N72" s="10">
        <v>6</v>
      </c>
      <c r="O72" s="10">
        <v>0</v>
      </c>
      <c r="P72" s="10">
        <v>0</v>
      </c>
      <c r="Q72" s="10">
        <v>0</v>
      </c>
      <c r="R72" s="10">
        <v>3</v>
      </c>
      <c r="S72" s="10">
        <v>0</v>
      </c>
      <c r="T72" s="10">
        <v>1</v>
      </c>
      <c r="U72" s="10">
        <v>1</v>
      </c>
      <c r="V72" s="10">
        <v>0</v>
      </c>
      <c r="W72" s="10">
        <v>0</v>
      </c>
      <c r="X72" s="10">
        <v>0</v>
      </c>
      <c r="Y72" s="10">
        <v>1</v>
      </c>
      <c r="Z72" s="10">
        <v>0</v>
      </c>
      <c r="AA72" s="10">
        <v>0</v>
      </c>
      <c r="AB72" s="10">
        <v>0</v>
      </c>
      <c r="AC72" s="10">
        <f t="shared" si="8"/>
        <v>72</v>
      </c>
      <c r="AD72" s="7"/>
    </row>
    <row r="73" spans="1:30" ht="30" customHeight="1">
      <c r="A73" s="8">
        <f t="shared" si="7"/>
        <v>70</v>
      </c>
      <c r="B73" s="8">
        <v>54</v>
      </c>
      <c r="C73" s="8" t="str">
        <f>VLOOKUP(D73,[1]汇总表!$B$3:$C$118,2,)</f>
        <v>阜阳市</v>
      </c>
      <c r="D73" s="9" t="s">
        <v>118</v>
      </c>
      <c r="E73" s="9"/>
      <c r="F73" s="10">
        <v>36</v>
      </c>
      <c r="G73" s="10">
        <v>3</v>
      </c>
      <c r="H73" s="10">
        <v>7.5</v>
      </c>
      <c r="I73" s="10">
        <v>15</v>
      </c>
      <c r="J73" s="10">
        <v>0</v>
      </c>
      <c r="K73" s="10">
        <v>0</v>
      </c>
      <c r="L73" s="10">
        <v>0</v>
      </c>
      <c r="M73" s="10">
        <v>0</v>
      </c>
      <c r="N73" s="10">
        <v>6</v>
      </c>
      <c r="O73" s="10">
        <v>0</v>
      </c>
      <c r="P73" s="10">
        <v>0</v>
      </c>
      <c r="Q73" s="10">
        <v>0</v>
      </c>
      <c r="R73" s="10">
        <v>0</v>
      </c>
      <c r="S73" s="10">
        <v>0</v>
      </c>
      <c r="T73" s="10">
        <v>0</v>
      </c>
      <c r="U73" s="10">
        <v>0</v>
      </c>
      <c r="V73" s="10">
        <v>0</v>
      </c>
      <c r="W73" s="10">
        <v>2</v>
      </c>
      <c r="X73" s="10">
        <v>0</v>
      </c>
      <c r="Y73" s="10">
        <v>2</v>
      </c>
      <c r="Z73" s="10">
        <v>0</v>
      </c>
      <c r="AA73" s="10">
        <v>0</v>
      </c>
      <c r="AB73" s="10">
        <v>0</v>
      </c>
      <c r="AC73" s="10">
        <f t="shared" si="8"/>
        <v>71.5</v>
      </c>
      <c r="AD73" s="7"/>
    </row>
    <row r="74" spans="1:30" ht="30" customHeight="1">
      <c r="A74" s="8">
        <f t="shared" si="7"/>
        <v>71</v>
      </c>
      <c r="B74" s="8">
        <v>54</v>
      </c>
      <c r="C74" s="8" t="str">
        <f>VLOOKUP(D74,[1]汇总表!$B$3:$C$118,2,)</f>
        <v>阜阳市</v>
      </c>
      <c r="D74" s="9" t="s">
        <v>118</v>
      </c>
      <c r="E74" s="9"/>
      <c r="F74" s="10">
        <v>36</v>
      </c>
      <c r="G74" s="10">
        <v>3</v>
      </c>
      <c r="H74" s="10">
        <v>7.5</v>
      </c>
      <c r="I74" s="10">
        <v>15</v>
      </c>
      <c r="J74" s="10">
        <v>0</v>
      </c>
      <c r="K74" s="10">
        <v>0</v>
      </c>
      <c r="L74" s="10">
        <v>0</v>
      </c>
      <c r="M74" s="10">
        <v>0</v>
      </c>
      <c r="N74" s="10">
        <v>6</v>
      </c>
      <c r="O74" s="10">
        <v>0</v>
      </c>
      <c r="P74" s="10">
        <v>0</v>
      </c>
      <c r="Q74" s="10">
        <v>0</v>
      </c>
      <c r="R74" s="10">
        <v>0</v>
      </c>
      <c r="S74" s="10">
        <v>0</v>
      </c>
      <c r="T74" s="10">
        <v>0</v>
      </c>
      <c r="U74" s="10">
        <v>0</v>
      </c>
      <c r="V74" s="10">
        <v>0</v>
      </c>
      <c r="W74" s="10">
        <v>2</v>
      </c>
      <c r="X74" s="10">
        <v>0</v>
      </c>
      <c r="Y74" s="10">
        <v>1</v>
      </c>
      <c r="Z74" s="10">
        <v>0</v>
      </c>
      <c r="AA74" s="10">
        <v>0</v>
      </c>
      <c r="AB74" s="10">
        <v>0</v>
      </c>
      <c r="AC74" s="10">
        <f t="shared" si="8"/>
        <v>70.5</v>
      </c>
      <c r="AD74" s="7"/>
    </row>
    <row r="75" spans="1:30" ht="30" customHeight="1">
      <c r="A75" s="8">
        <f t="shared" ref="A75:A84" si="9">ROW()-3</f>
        <v>72</v>
      </c>
      <c r="B75" s="8">
        <v>54</v>
      </c>
      <c r="C75" s="8" t="str">
        <f>VLOOKUP(D75,[1]汇总表!$B$3:$C$118,2,)</f>
        <v>阜阳市</v>
      </c>
      <c r="D75" s="9" t="s">
        <v>118</v>
      </c>
      <c r="E75" s="9"/>
      <c r="F75" s="10">
        <v>36</v>
      </c>
      <c r="G75" s="10">
        <v>3</v>
      </c>
      <c r="H75" s="10">
        <v>7.5</v>
      </c>
      <c r="I75" s="10">
        <v>15</v>
      </c>
      <c r="J75" s="10">
        <v>0</v>
      </c>
      <c r="K75" s="10">
        <v>0</v>
      </c>
      <c r="L75" s="10">
        <v>0</v>
      </c>
      <c r="M75" s="10">
        <v>0</v>
      </c>
      <c r="N75" s="10">
        <v>6</v>
      </c>
      <c r="O75" s="10">
        <v>0</v>
      </c>
      <c r="P75" s="10">
        <v>0</v>
      </c>
      <c r="Q75" s="10">
        <v>0</v>
      </c>
      <c r="R75" s="10">
        <v>0</v>
      </c>
      <c r="S75" s="10">
        <v>0</v>
      </c>
      <c r="T75" s="10">
        <v>0</v>
      </c>
      <c r="U75" s="10">
        <v>0</v>
      </c>
      <c r="V75" s="10">
        <v>0</v>
      </c>
      <c r="W75" s="10">
        <v>2</v>
      </c>
      <c r="X75" s="10">
        <v>0</v>
      </c>
      <c r="Y75" s="10">
        <v>1</v>
      </c>
      <c r="Z75" s="10">
        <v>0</v>
      </c>
      <c r="AA75" s="10">
        <v>0</v>
      </c>
      <c r="AB75" s="10">
        <v>0</v>
      </c>
      <c r="AC75" s="10">
        <f t="shared" si="8"/>
        <v>70.5</v>
      </c>
      <c r="AD75" s="7"/>
    </row>
    <row r="76" spans="1:30" ht="30" customHeight="1">
      <c r="A76" s="8">
        <f t="shared" si="9"/>
        <v>73</v>
      </c>
      <c r="B76" s="8">
        <v>54</v>
      </c>
      <c r="C76" s="8" t="str">
        <f>VLOOKUP(D76,[1]汇总表!$B$3:$C$118,2,)</f>
        <v>阜阳市</v>
      </c>
      <c r="D76" s="9" t="s">
        <v>118</v>
      </c>
      <c r="E76" s="9"/>
      <c r="F76" s="10">
        <v>36</v>
      </c>
      <c r="G76" s="10">
        <v>3</v>
      </c>
      <c r="H76" s="10">
        <v>7.5</v>
      </c>
      <c r="I76" s="10">
        <v>15</v>
      </c>
      <c r="J76" s="10">
        <v>0</v>
      </c>
      <c r="K76" s="10">
        <v>0</v>
      </c>
      <c r="L76" s="10">
        <v>0</v>
      </c>
      <c r="M76" s="10">
        <v>0</v>
      </c>
      <c r="N76" s="10">
        <v>6</v>
      </c>
      <c r="O76" s="10">
        <v>0</v>
      </c>
      <c r="P76" s="10">
        <v>0</v>
      </c>
      <c r="Q76" s="10">
        <v>0</v>
      </c>
      <c r="R76" s="10">
        <v>0</v>
      </c>
      <c r="S76" s="10">
        <v>0</v>
      </c>
      <c r="T76" s="10">
        <v>0</v>
      </c>
      <c r="U76" s="10">
        <v>0</v>
      </c>
      <c r="V76" s="10">
        <v>0</v>
      </c>
      <c r="W76" s="10">
        <v>2</v>
      </c>
      <c r="X76" s="10">
        <v>0</v>
      </c>
      <c r="Y76" s="10">
        <v>1</v>
      </c>
      <c r="Z76" s="10">
        <v>0</v>
      </c>
      <c r="AA76" s="10">
        <v>0</v>
      </c>
      <c r="AB76" s="10">
        <v>0</v>
      </c>
      <c r="AC76" s="10">
        <f t="shared" si="8"/>
        <v>70.5</v>
      </c>
      <c r="AD76" s="7"/>
    </row>
    <row r="77" spans="1:30" ht="30" customHeight="1">
      <c r="A77" s="8">
        <f t="shared" si="9"/>
        <v>74</v>
      </c>
      <c r="B77" s="8">
        <v>54</v>
      </c>
      <c r="C77" s="8" t="str">
        <f>VLOOKUP(D77,[1]汇总表!$B$3:$C$118,2,)</f>
        <v>阜阳市</v>
      </c>
      <c r="D77" s="9" t="s">
        <v>118</v>
      </c>
      <c r="E77" s="9"/>
      <c r="F77" s="10">
        <v>36</v>
      </c>
      <c r="G77" s="10">
        <v>3</v>
      </c>
      <c r="H77" s="10">
        <v>7.5</v>
      </c>
      <c r="I77" s="10">
        <v>15</v>
      </c>
      <c r="J77" s="10">
        <v>0</v>
      </c>
      <c r="K77" s="10">
        <v>0</v>
      </c>
      <c r="L77" s="10">
        <v>0</v>
      </c>
      <c r="M77" s="10">
        <v>0</v>
      </c>
      <c r="N77" s="10">
        <v>6</v>
      </c>
      <c r="O77" s="10">
        <v>0</v>
      </c>
      <c r="P77" s="10">
        <v>0</v>
      </c>
      <c r="Q77" s="10">
        <v>0</v>
      </c>
      <c r="R77" s="10">
        <v>0</v>
      </c>
      <c r="S77" s="10">
        <v>0</v>
      </c>
      <c r="T77" s="10">
        <v>0</v>
      </c>
      <c r="U77" s="10">
        <v>0</v>
      </c>
      <c r="V77" s="10">
        <v>0</v>
      </c>
      <c r="W77" s="10">
        <v>2</v>
      </c>
      <c r="X77" s="10">
        <v>0</v>
      </c>
      <c r="Y77" s="10">
        <v>1</v>
      </c>
      <c r="Z77" s="10">
        <v>0</v>
      </c>
      <c r="AA77" s="10">
        <v>0</v>
      </c>
      <c r="AB77" s="10">
        <v>0</v>
      </c>
      <c r="AC77" s="10">
        <f t="shared" si="8"/>
        <v>70.5</v>
      </c>
      <c r="AD77" s="7"/>
    </row>
    <row r="78" spans="1:30" ht="30" customHeight="1">
      <c r="A78" s="8">
        <f t="shared" si="9"/>
        <v>75</v>
      </c>
      <c r="B78" s="8">
        <v>54</v>
      </c>
      <c r="C78" s="8" t="str">
        <f>VLOOKUP(D78,[1]汇总表!$B$3:$C$118,2,)</f>
        <v>阜阳市</v>
      </c>
      <c r="D78" s="9" t="s">
        <v>118</v>
      </c>
      <c r="E78" s="9"/>
      <c r="F78" s="10">
        <v>36</v>
      </c>
      <c r="G78" s="10">
        <v>3</v>
      </c>
      <c r="H78" s="10">
        <v>7.5</v>
      </c>
      <c r="I78" s="10">
        <v>15</v>
      </c>
      <c r="J78" s="10">
        <v>0</v>
      </c>
      <c r="K78" s="10">
        <v>0</v>
      </c>
      <c r="L78" s="10">
        <v>0</v>
      </c>
      <c r="M78" s="10">
        <v>0</v>
      </c>
      <c r="N78" s="10">
        <v>6</v>
      </c>
      <c r="O78" s="10">
        <v>0</v>
      </c>
      <c r="P78" s="10">
        <v>0</v>
      </c>
      <c r="Q78" s="10">
        <v>0</v>
      </c>
      <c r="R78" s="10">
        <v>0</v>
      </c>
      <c r="S78" s="10">
        <v>0</v>
      </c>
      <c r="T78" s="10">
        <v>0</v>
      </c>
      <c r="U78" s="10">
        <v>0</v>
      </c>
      <c r="V78" s="10">
        <v>0</v>
      </c>
      <c r="W78" s="10">
        <v>2</v>
      </c>
      <c r="X78" s="10">
        <v>0</v>
      </c>
      <c r="Y78" s="10">
        <v>1</v>
      </c>
      <c r="Z78" s="10">
        <v>0</v>
      </c>
      <c r="AA78" s="10">
        <v>0</v>
      </c>
      <c r="AB78" s="10">
        <v>0</v>
      </c>
      <c r="AC78" s="10">
        <f t="shared" si="8"/>
        <v>70.5</v>
      </c>
      <c r="AD78" s="7"/>
    </row>
    <row r="79" spans="1:30" ht="30" customHeight="1">
      <c r="A79" s="8">
        <f t="shared" si="9"/>
        <v>76</v>
      </c>
      <c r="B79" s="8">
        <v>54</v>
      </c>
      <c r="C79" s="8" t="str">
        <f>VLOOKUP(D79,[1]汇总表!$B$3:$C$118,2,)</f>
        <v>阜阳市</v>
      </c>
      <c r="D79" s="9" t="s">
        <v>118</v>
      </c>
      <c r="E79" s="9"/>
      <c r="F79" s="10">
        <v>36</v>
      </c>
      <c r="G79" s="10">
        <v>3</v>
      </c>
      <c r="H79" s="10">
        <v>7.5</v>
      </c>
      <c r="I79" s="10">
        <v>15</v>
      </c>
      <c r="J79" s="10">
        <v>0</v>
      </c>
      <c r="K79" s="10">
        <v>0</v>
      </c>
      <c r="L79" s="10">
        <v>0</v>
      </c>
      <c r="M79" s="10">
        <v>0</v>
      </c>
      <c r="N79" s="10">
        <v>6</v>
      </c>
      <c r="O79" s="10">
        <v>0</v>
      </c>
      <c r="P79" s="10">
        <v>0</v>
      </c>
      <c r="Q79" s="10">
        <v>0</v>
      </c>
      <c r="R79" s="10">
        <v>0</v>
      </c>
      <c r="S79" s="10">
        <v>0</v>
      </c>
      <c r="T79" s="10">
        <v>0</v>
      </c>
      <c r="U79" s="10">
        <v>0</v>
      </c>
      <c r="V79" s="10">
        <v>0</v>
      </c>
      <c r="W79" s="10">
        <v>2</v>
      </c>
      <c r="X79" s="10">
        <v>0</v>
      </c>
      <c r="Y79" s="10">
        <v>1</v>
      </c>
      <c r="Z79" s="10">
        <v>0</v>
      </c>
      <c r="AA79" s="10">
        <v>0</v>
      </c>
      <c r="AB79" s="10">
        <v>0</v>
      </c>
      <c r="AC79" s="10">
        <f t="shared" si="8"/>
        <v>70.5</v>
      </c>
      <c r="AD79" s="7"/>
    </row>
    <row r="80" spans="1:30" ht="30" customHeight="1">
      <c r="A80" s="8">
        <f t="shared" si="9"/>
        <v>77</v>
      </c>
      <c r="B80" s="8">
        <v>40</v>
      </c>
      <c r="C80" s="8" t="str">
        <f>VLOOKUP(D80,[1]汇总表!$B$3:$C$118,2,)</f>
        <v>淮北市</v>
      </c>
      <c r="D80" s="9" t="s">
        <v>119</v>
      </c>
      <c r="E80" s="9" t="s">
        <v>120</v>
      </c>
      <c r="F80" s="10">
        <v>26</v>
      </c>
      <c r="G80" s="10">
        <v>0</v>
      </c>
      <c r="H80" s="10">
        <v>0</v>
      </c>
      <c r="I80" s="10">
        <v>12</v>
      </c>
      <c r="J80" s="10">
        <v>3</v>
      </c>
      <c r="K80" s="10">
        <v>0</v>
      </c>
      <c r="L80" s="10">
        <v>0</v>
      </c>
      <c r="M80" s="10">
        <v>0</v>
      </c>
      <c r="N80" s="10">
        <v>8</v>
      </c>
      <c r="O80" s="10">
        <v>4</v>
      </c>
      <c r="P80" s="10">
        <v>2</v>
      </c>
      <c r="Q80" s="10">
        <v>0</v>
      </c>
      <c r="R80" s="10">
        <v>0</v>
      </c>
      <c r="S80" s="10">
        <v>0</v>
      </c>
      <c r="T80" s="10">
        <v>0</v>
      </c>
      <c r="U80" s="10">
        <v>0</v>
      </c>
      <c r="V80" s="10">
        <v>0</v>
      </c>
      <c r="W80" s="10">
        <v>0</v>
      </c>
      <c r="X80" s="10">
        <v>0</v>
      </c>
      <c r="Y80" s="10">
        <v>0</v>
      </c>
      <c r="Z80" s="10">
        <v>15</v>
      </c>
      <c r="AA80" s="10">
        <v>0</v>
      </c>
      <c r="AB80" s="10">
        <v>0</v>
      </c>
      <c r="AC80" s="10">
        <f t="shared" si="8"/>
        <v>70</v>
      </c>
      <c r="AD80" s="7"/>
    </row>
    <row r="81" spans="1:30" ht="30" customHeight="1">
      <c r="A81" s="8">
        <f t="shared" si="9"/>
        <v>78</v>
      </c>
      <c r="B81" s="8">
        <v>43</v>
      </c>
      <c r="C81" s="8" t="str">
        <f>VLOOKUP(D81,[1]汇总表!$B$3:$C$118,2,)</f>
        <v>黄山市</v>
      </c>
      <c r="D81" s="7" t="s">
        <v>121</v>
      </c>
      <c r="E81" s="9" t="s">
        <v>122</v>
      </c>
      <c r="F81" s="10">
        <v>20</v>
      </c>
      <c r="G81" s="10">
        <v>0</v>
      </c>
      <c r="H81" s="10">
        <v>0</v>
      </c>
      <c r="I81" s="10">
        <v>15</v>
      </c>
      <c r="J81" s="10">
        <v>0</v>
      </c>
      <c r="K81" s="10">
        <v>0</v>
      </c>
      <c r="L81" s="10">
        <v>0</v>
      </c>
      <c r="M81" s="10">
        <v>0</v>
      </c>
      <c r="N81" s="10">
        <v>6</v>
      </c>
      <c r="O81" s="10">
        <v>0</v>
      </c>
      <c r="P81" s="10">
        <v>9</v>
      </c>
      <c r="Q81" s="10">
        <v>0</v>
      </c>
      <c r="R81" s="10">
        <v>0</v>
      </c>
      <c r="S81" s="10">
        <v>0</v>
      </c>
      <c r="T81" s="10">
        <v>1</v>
      </c>
      <c r="U81" s="10">
        <v>1</v>
      </c>
      <c r="V81" s="10">
        <v>0</v>
      </c>
      <c r="W81" s="10">
        <v>0</v>
      </c>
      <c r="X81" s="10">
        <v>3</v>
      </c>
      <c r="Y81" s="10">
        <v>0</v>
      </c>
      <c r="Z81" s="10">
        <v>15</v>
      </c>
      <c r="AA81" s="10">
        <v>0</v>
      </c>
      <c r="AB81" s="10">
        <v>0</v>
      </c>
      <c r="AC81" s="10">
        <f t="shared" si="8"/>
        <v>70</v>
      </c>
      <c r="AD81" s="7"/>
    </row>
    <row r="82" spans="1:30" ht="30" customHeight="1">
      <c r="A82" s="8">
        <f t="shared" si="9"/>
        <v>79</v>
      </c>
      <c r="B82" s="8">
        <v>82</v>
      </c>
      <c r="C82" s="8" t="str">
        <f>VLOOKUP(D82,[1]汇总表!$B$3:$C$118,2,)</f>
        <v>亳州市</v>
      </c>
      <c r="D82" s="9" t="s">
        <v>123</v>
      </c>
      <c r="E82" s="9" t="s">
        <v>124</v>
      </c>
      <c r="F82" s="10">
        <v>45</v>
      </c>
      <c r="G82" s="10">
        <v>0</v>
      </c>
      <c r="H82" s="10">
        <v>0</v>
      </c>
      <c r="I82" s="10">
        <v>7</v>
      </c>
      <c r="J82" s="10">
        <v>0</v>
      </c>
      <c r="K82" s="10">
        <v>2</v>
      </c>
      <c r="L82" s="10">
        <v>2</v>
      </c>
      <c r="M82" s="10">
        <v>4</v>
      </c>
      <c r="N82" s="10">
        <v>0</v>
      </c>
      <c r="O82" s="10">
        <v>0</v>
      </c>
      <c r="P82" s="10">
        <v>4</v>
      </c>
      <c r="Q82" s="10">
        <v>0</v>
      </c>
      <c r="R82" s="10">
        <v>3</v>
      </c>
      <c r="S82" s="10">
        <v>2</v>
      </c>
      <c r="T82" s="10">
        <v>0</v>
      </c>
      <c r="U82" s="10">
        <v>0</v>
      </c>
      <c r="V82" s="10">
        <v>0</v>
      </c>
      <c r="W82" s="10">
        <v>0</v>
      </c>
      <c r="X82" s="10">
        <v>0</v>
      </c>
      <c r="Y82" s="10">
        <v>1</v>
      </c>
      <c r="Z82" s="10">
        <v>0</v>
      </c>
      <c r="AA82" s="10">
        <v>0</v>
      </c>
      <c r="AB82" s="10">
        <v>0</v>
      </c>
      <c r="AC82" s="10">
        <f t="shared" si="8"/>
        <v>70</v>
      </c>
      <c r="AD82" s="7"/>
    </row>
    <row r="83" spans="1:30" ht="30" customHeight="1">
      <c r="A83" s="8">
        <f t="shared" si="9"/>
        <v>80</v>
      </c>
      <c r="B83" s="8">
        <v>21</v>
      </c>
      <c r="C83" s="8" t="str">
        <f>VLOOKUP(D83,[1]汇总表!$B$3:$C$118,2,)</f>
        <v>合肥市</v>
      </c>
      <c r="D83" s="7" t="s">
        <v>125</v>
      </c>
      <c r="E83" s="7" t="s">
        <v>126</v>
      </c>
      <c r="F83" s="10">
        <v>18</v>
      </c>
      <c r="G83" s="10">
        <v>6</v>
      </c>
      <c r="H83" s="10">
        <v>0</v>
      </c>
      <c r="I83" s="10">
        <v>15</v>
      </c>
      <c r="J83" s="10">
        <v>0</v>
      </c>
      <c r="K83" s="10">
        <v>0</v>
      </c>
      <c r="L83" s="10">
        <v>0</v>
      </c>
      <c r="M83" s="10">
        <v>0</v>
      </c>
      <c r="N83" s="10">
        <v>10</v>
      </c>
      <c r="O83" s="10">
        <v>0</v>
      </c>
      <c r="P83" s="10">
        <v>0</v>
      </c>
      <c r="Q83" s="10">
        <v>5</v>
      </c>
      <c r="R83" s="10">
        <v>0</v>
      </c>
      <c r="S83" s="10">
        <v>0</v>
      </c>
      <c r="T83" s="10">
        <v>0</v>
      </c>
      <c r="U83" s="10">
        <v>0</v>
      </c>
      <c r="V83" s="10">
        <v>0</v>
      </c>
      <c r="W83" s="10">
        <v>0</v>
      </c>
      <c r="X83" s="10">
        <v>0</v>
      </c>
      <c r="Y83" s="10">
        <v>0</v>
      </c>
      <c r="Z83" s="10">
        <v>15</v>
      </c>
      <c r="AA83" s="10">
        <v>0</v>
      </c>
      <c r="AB83" s="10">
        <v>0</v>
      </c>
      <c r="AC83" s="10">
        <f t="shared" si="8"/>
        <v>69</v>
      </c>
      <c r="AD83" s="7"/>
    </row>
    <row r="84" spans="1:30" ht="30" customHeight="1">
      <c r="A84" s="8">
        <f t="shared" si="9"/>
        <v>81</v>
      </c>
      <c r="B84" s="8">
        <v>25</v>
      </c>
      <c r="C84" s="8" t="str">
        <f>VLOOKUP(D84,[1]汇总表!$B$3:$C$118,2,)</f>
        <v>合肥市</v>
      </c>
      <c r="D84" s="7" t="s">
        <v>127</v>
      </c>
      <c r="E84" s="9" t="s">
        <v>128</v>
      </c>
      <c r="F84" s="10">
        <v>39</v>
      </c>
      <c r="G84" s="10">
        <v>13.5</v>
      </c>
      <c r="H84" s="10">
        <v>0</v>
      </c>
      <c r="I84" s="10">
        <v>0</v>
      </c>
      <c r="J84" s="10">
        <v>0</v>
      </c>
      <c r="K84" s="10">
        <v>0</v>
      </c>
      <c r="L84" s="10">
        <v>0</v>
      </c>
      <c r="M84" s="10">
        <v>0</v>
      </c>
      <c r="N84" s="10">
        <v>1</v>
      </c>
      <c r="O84" s="10">
        <v>0</v>
      </c>
      <c r="P84" s="10">
        <v>0</v>
      </c>
      <c r="Q84" s="10">
        <v>0</v>
      </c>
      <c r="R84" s="10">
        <v>0</v>
      </c>
      <c r="S84" s="10">
        <v>0</v>
      </c>
      <c r="T84" s="10">
        <v>0</v>
      </c>
      <c r="U84" s="10">
        <v>0</v>
      </c>
      <c r="V84" s="10">
        <v>0</v>
      </c>
      <c r="W84" s="10">
        <v>0</v>
      </c>
      <c r="X84" s="10">
        <v>0</v>
      </c>
      <c r="Y84" s="10">
        <v>0</v>
      </c>
      <c r="Z84" s="10">
        <v>15</v>
      </c>
      <c r="AA84" s="10">
        <v>0</v>
      </c>
      <c r="AB84" s="10">
        <v>0</v>
      </c>
      <c r="AC84" s="10">
        <f t="shared" ref="AC84:AC130" si="10">AB84+AA84+Z84+Y84+X84+W84+V84+U84+T84+S84+R84+Q84+P84+O84+N84+M84+L84+K84+J84+I84+H84+G84+F84</f>
        <v>68.5</v>
      </c>
      <c r="AD84" s="7"/>
    </row>
    <row r="85" spans="1:30" ht="30" customHeight="1">
      <c r="A85" s="8">
        <f t="shared" ref="A85:A94" si="11">ROW()-3</f>
        <v>82</v>
      </c>
      <c r="B85" s="8">
        <v>36</v>
      </c>
      <c r="C85" s="8" t="s">
        <v>258</v>
      </c>
      <c r="D85" s="9" t="s">
        <v>129</v>
      </c>
      <c r="E85" s="9" t="s">
        <v>130</v>
      </c>
      <c r="F85" s="8">
        <v>26</v>
      </c>
      <c r="G85" s="8">
        <v>3</v>
      </c>
      <c r="H85" s="8">
        <v>0</v>
      </c>
      <c r="I85" s="8">
        <v>0</v>
      </c>
      <c r="J85" s="8">
        <v>0</v>
      </c>
      <c r="K85" s="8">
        <v>0</v>
      </c>
      <c r="L85" s="8">
        <v>0</v>
      </c>
      <c r="M85" s="8">
        <v>6</v>
      </c>
      <c r="N85" s="8">
        <v>2</v>
      </c>
      <c r="O85" s="8">
        <v>0</v>
      </c>
      <c r="P85" s="8">
        <v>0</v>
      </c>
      <c r="Q85" s="8">
        <v>0</v>
      </c>
      <c r="R85" s="8">
        <v>0</v>
      </c>
      <c r="S85" s="8">
        <v>0</v>
      </c>
      <c r="T85" s="8">
        <v>0</v>
      </c>
      <c r="U85" s="8">
        <v>0</v>
      </c>
      <c r="V85" s="8">
        <v>0</v>
      </c>
      <c r="W85" s="8">
        <v>15</v>
      </c>
      <c r="X85" s="8">
        <v>0</v>
      </c>
      <c r="Y85" s="10">
        <v>0</v>
      </c>
      <c r="Z85" s="10">
        <v>15</v>
      </c>
      <c r="AA85" s="10">
        <v>0</v>
      </c>
      <c r="AB85" s="10">
        <v>0</v>
      </c>
      <c r="AC85" s="10">
        <f t="shared" si="10"/>
        <v>67</v>
      </c>
      <c r="AD85" s="7"/>
    </row>
    <row r="86" spans="1:30" ht="30" customHeight="1">
      <c r="A86" s="8">
        <f t="shared" si="11"/>
        <v>83</v>
      </c>
      <c r="B86" s="8">
        <v>36.1</v>
      </c>
      <c r="C86" s="8" t="s">
        <v>258</v>
      </c>
      <c r="D86" s="9" t="s">
        <v>129</v>
      </c>
      <c r="E86" s="9" t="s">
        <v>131</v>
      </c>
      <c r="F86" s="8">
        <v>26</v>
      </c>
      <c r="G86" s="8">
        <v>3</v>
      </c>
      <c r="H86" s="8">
        <v>0</v>
      </c>
      <c r="I86" s="8">
        <v>0</v>
      </c>
      <c r="J86" s="8">
        <v>0</v>
      </c>
      <c r="K86" s="8">
        <v>0</v>
      </c>
      <c r="L86" s="8">
        <v>0</v>
      </c>
      <c r="M86" s="8">
        <v>6</v>
      </c>
      <c r="N86" s="8">
        <v>2</v>
      </c>
      <c r="O86" s="8">
        <v>0</v>
      </c>
      <c r="P86" s="8">
        <v>0</v>
      </c>
      <c r="Q86" s="8">
        <v>0</v>
      </c>
      <c r="R86" s="8">
        <v>0</v>
      </c>
      <c r="S86" s="8">
        <v>0</v>
      </c>
      <c r="T86" s="8">
        <v>0</v>
      </c>
      <c r="U86" s="8">
        <v>0</v>
      </c>
      <c r="V86" s="8">
        <v>0</v>
      </c>
      <c r="W86" s="8">
        <v>15</v>
      </c>
      <c r="X86" s="8">
        <v>0</v>
      </c>
      <c r="Y86" s="10">
        <v>0</v>
      </c>
      <c r="Z86" s="10">
        <v>15</v>
      </c>
      <c r="AA86" s="10">
        <v>0</v>
      </c>
      <c r="AB86" s="10">
        <v>0</v>
      </c>
      <c r="AC86" s="10">
        <f t="shared" si="10"/>
        <v>67</v>
      </c>
      <c r="AD86" s="7"/>
    </row>
    <row r="87" spans="1:30" ht="30" customHeight="1">
      <c r="A87" s="8">
        <f t="shared" si="11"/>
        <v>84</v>
      </c>
      <c r="B87" s="8">
        <v>36.200000000000003</v>
      </c>
      <c r="C87" s="8" t="s">
        <v>258</v>
      </c>
      <c r="D87" s="9" t="s">
        <v>129</v>
      </c>
      <c r="E87" s="9" t="s">
        <v>132</v>
      </c>
      <c r="F87" s="8">
        <v>26</v>
      </c>
      <c r="G87" s="8">
        <v>3</v>
      </c>
      <c r="H87" s="8">
        <v>0</v>
      </c>
      <c r="I87" s="8">
        <v>0</v>
      </c>
      <c r="J87" s="8">
        <v>0</v>
      </c>
      <c r="K87" s="8">
        <v>0</v>
      </c>
      <c r="L87" s="8">
        <v>0</v>
      </c>
      <c r="M87" s="8">
        <v>6</v>
      </c>
      <c r="N87" s="8">
        <v>2</v>
      </c>
      <c r="O87" s="8">
        <v>0</v>
      </c>
      <c r="P87" s="8">
        <v>0</v>
      </c>
      <c r="Q87" s="8">
        <v>0</v>
      </c>
      <c r="R87" s="8">
        <v>0</v>
      </c>
      <c r="S87" s="8">
        <v>0</v>
      </c>
      <c r="T87" s="8">
        <v>0</v>
      </c>
      <c r="U87" s="8">
        <v>0</v>
      </c>
      <c r="V87" s="8">
        <v>0</v>
      </c>
      <c r="W87" s="8">
        <v>15</v>
      </c>
      <c r="X87" s="8">
        <v>0</v>
      </c>
      <c r="Y87" s="10">
        <v>0</v>
      </c>
      <c r="Z87" s="10">
        <v>15</v>
      </c>
      <c r="AA87" s="10">
        <v>0</v>
      </c>
      <c r="AB87" s="10">
        <v>0</v>
      </c>
      <c r="AC87" s="10">
        <f t="shared" si="10"/>
        <v>67</v>
      </c>
      <c r="AD87" s="7"/>
    </row>
    <row r="88" spans="1:30" ht="30" customHeight="1">
      <c r="A88" s="8">
        <f t="shared" si="11"/>
        <v>85</v>
      </c>
      <c r="B88" s="8">
        <v>96.6</v>
      </c>
      <c r="C88" s="8" t="str">
        <f>VLOOKUP(D88,[1]汇总表!$B$3:$C$118,2,)</f>
        <v>省直</v>
      </c>
      <c r="D88" s="9" t="s">
        <v>133</v>
      </c>
      <c r="E88" s="9"/>
      <c r="F88" s="10">
        <v>45</v>
      </c>
      <c r="G88" s="10">
        <v>0</v>
      </c>
      <c r="H88" s="10">
        <v>0</v>
      </c>
      <c r="I88" s="10">
        <v>0</v>
      </c>
      <c r="J88" s="10">
        <v>0</v>
      </c>
      <c r="K88" s="10">
        <v>0</v>
      </c>
      <c r="L88" s="10">
        <v>0</v>
      </c>
      <c r="M88" s="10">
        <v>0</v>
      </c>
      <c r="N88" s="10">
        <v>2</v>
      </c>
      <c r="O88" s="10">
        <v>2</v>
      </c>
      <c r="P88" s="10">
        <v>4</v>
      </c>
      <c r="Q88" s="10">
        <v>0</v>
      </c>
      <c r="R88" s="10">
        <v>0</v>
      </c>
      <c r="S88" s="10">
        <v>4</v>
      </c>
      <c r="T88" s="10">
        <v>2</v>
      </c>
      <c r="U88" s="10">
        <v>2</v>
      </c>
      <c r="V88" s="10">
        <v>0</v>
      </c>
      <c r="W88" s="10">
        <v>0</v>
      </c>
      <c r="X88" s="10">
        <v>0</v>
      </c>
      <c r="Y88" s="10">
        <v>5</v>
      </c>
      <c r="Z88" s="10">
        <v>0</v>
      </c>
      <c r="AA88" s="10">
        <v>0</v>
      </c>
      <c r="AB88" s="10">
        <v>0</v>
      </c>
      <c r="AC88" s="10">
        <f t="shared" si="10"/>
        <v>66</v>
      </c>
      <c r="AD88" s="7"/>
    </row>
    <row r="89" spans="1:30" ht="30" customHeight="1">
      <c r="A89" s="8">
        <f t="shared" si="11"/>
        <v>86</v>
      </c>
      <c r="B89" s="8">
        <v>12</v>
      </c>
      <c r="C89" s="8" t="str">
        <f>VLOOKUP(D89,[1]汇总表!$B$3:$C$118,2,)</f>
        <v>合肥市</v>
      </c>
      <c r="D89" s="7" t="s">
        <v>134</v>
      </c>
      <c r="E89" s="9" t="s">
        <v>135</v>
      </c>
      <c r="F89" s="10">
        <v>45</v>
      </c>
      <c r="G89" s="10">
        <v>0</v>
      </c>
      <c r="H89" s="10">
        <v>0</v>
      </c>
      <c r="I89" s="10">
        <v>8.5</v>
      </c>
      <c r="J89" s="10">
        <v>3</v>
      </c>
      <c r="K89" s="10">
        <v>0</v>
      </c>
      <c r="L89" s="10">
        <v>0</v>
      </c>
      <c r="M89" s="10">
        <v>0</v>
      </c>
      <c r="N89" s="10">
        <v>6</v>
      </c>
      <c r="O89" s="10">
        <v>2</v>
      </c>
      <c r="P89" s="10">
        <v>0</v>
      </c>
      <c r="Q89" s="10">
        <v>0</v>
      </c>
      <c r="R89" s="10">
        <v>0</v>
      </c>
      <c r="S89" s="10">
        <v>0</v>
      </c>
      <c r="T89" s="10">
        <v>0</v>
      </c>
      <c r="U89" s="10">
        <v>0</v>
      </c>
      <c r="V89" s="10">
        <v>0</v>
      </c>
      <c r="W89" s="10">
        <v>0</v>
      </c>
      <c r="X89" s="10">
        <v>0</v>
      </c>
      <c r="Y89" s="10">
        <v>1</v>
      </c>
      <c r="Z89" s="10">
        <v>0</v>
      </c>
      <c r="AA89" s="10">
        <v>0</v>
      </c>
      <c r="AB89" s="10">
        <v>0</v>
      </c>
      <c r="AC89" s="10">
        <f t="shared" si="10"/>
        <v>65.5</v>
      </c>
      <c r="AD89" s="7"/>
    </row>
    <row r="90" spans="1:30" ht="30" customHeight="1">
      <c r="A90" s="8">
        <f t="shared" si="11"/>
        <v>87</v>
      </c>
      <c r="B90" s="8">
        <v>79</v>
      </c>
      <c r="C90" s="8" t="str">
        <f>VLOOKUP(D90,[1]汇总表!$B$3:$C$118,2,)</f>
        <v>宣城市</v>
      </c>
      <c r="D90" s="9" t="s">
        <v>136</v>
      </c>
      <c r="E90" s="9" t="s">
        <v>137</v>
      </c>
      <c r="F90" s="10">
        <v>20</v>
      </c>
      <c r="G90" s="10">
        <v>1.5</v>
      </c>
      <c r="H90" s="10">
        <v>0</v>
      </c>
      <c r="I90" s="10">
        <v>15</v>
      </c>
      <c r="J90" s="10">
        <v>0</v>
      </c>
      <c r="K90" s="10">
        <v>0</v>
      </c>
      <c r="L90" s="10">
        <v>0</v>
      </c>
      <c r="M90" s="10">
        <v>0</v>
      </c>
      <c r="N90" s="10">
        <v>6</v>
      </c>
      <c r="O90" s="10">
        <v>8</v>
      </c>
      <c r="P90" s="10">
        <v>0</v>
      </c>
      <c r="Q90" s="10">
        <v>0</v>
      </c>
      <c r="R90" s="10">
        <v>0</v>
      </c>
      <c r="S90" s="10">
        <v>0</v>
      </c>
      <c r="T90" s="10">
        <v>0</v>
      </c>
      <c r="U90" s="10">
        <v>0</v>
      </c>
      <c r="V90" s="10">
        <v>0</v>
      </c>
      <c r="W90" s="10">
        <v>0</v>
      </c>
      <c r="X90" s="10">
        <v>0</v>
      </c>
      <c r="Y90" s="10">
        <v>0</v>
      </c>
      <c r="Z90" s="10">
        <v>15</v>
      </c>
      <c r="AA90" s="10">
        <v>0</v>
      </c>
      <c r="AB90" s="10">
        <v>0</v>
      </c>
      <c r="AC90" s="10">
        <f t="shared" si="10"/>
        <v>65.5</v>
      </c>
      <c r="AD90" s="7"/>
    </row>
    <row r="91" spans="1:30" ht="30" customHeight="1">
      <c r="A91" s="8">
        <f t="shared" si="11"/>
        <v>88</v>
      </c>
      <c r="B91" s="8">
        <v>87</v>
      </c>
      <c r="C91" s="8" t="str">
        <f>VLOOKUP(D91,[1]汇总表!$B$3:$C$118,2,)</f>
        <v>安庆市</v>
      </c>
      <c r="D91" s="9" t="s">
        <v>138</v>
      </c>
      <c r="E91" s="9" t="s">
        <v>139</v>
      </c>
      <c r="F91" s="10">
        <v>24</v>
      </c>
      <c r="G91" s="10">
        <v>0</v>
      </c>
      <c r="H91" s="10">
        <v>0</v>
      </c>
      <c r="I91" s="10">
        <v>15</v>
      </c>
      <c r="J91" s="10">
        <v>0</v>
      </c>
      <c r="K91" s="10">
        <v>0</v>
      </c>
      <c r="L91" s="10">
        <v>0</v>
      </c>
      <c r="M91" s="10">
        <v>0</v>
      </c>
      <c r="N91" s="10">
        <v>0</v>
      </c>
      <c r="O91" s="10">
        <v>2</v>
      </c>
      <c r="P91" s="10">
        <v>6</v>
      </c>
      <c r="Q91" s="10">
        <v>0</v>
      </c>
      <c r="R91" s="10">
        <v>0</v>
      </c>
      <c r="S91" s="10">
        <v>0</v>
      </c>
      <c r="T91" s="10">
        <v>0</v>
      </c>
      <c r="U91" s="10">
        <v>0</v>
      </c>
      <c r="V91" s="10">
        <v>0</v>
      </c>
      <c r="W91" s="10">
        <v>0</v>
      </c>
      <c r="X91" s="10">
        <v>3</v>
      </c>
      <c r="Y91" s="10">
        <v>0</v>
      </c>
      <c r="Z91" s="10">
        <v>15</v>
      </c>
      <c r="AA91" s="10">
        <v>0</v>
      </c>
      <c r="AB91" s="10">
        <v>0</v>
      </c>
      <c r="AC91" s="10">
        <f t="shared" si="10"/>
        <v>65</v>
      </c>
      <c r="AD91" s="7"/>
    </row>
    <row r="92" spans="1:30" ht="30" customHeight="1">
      <c r="A92" s="8">
        <f t="shared" si="11"/>
        <v>89</v>
      </c>
      <c r="B92" s="8">
        <v>67</v>
      </c>
      <c r="C92" s="8" t="str">
        <f>VLOOKUP(D92,[1]汇总表!$B$3:$C$118,2,)</f>
        <v>宿州市</v>
      </c>
      <c r="D92" s="9" t="s">
        <v>140</v>
      </c>
      <c r="E92" s="9" t="s">
        <v>141</v>
      </c>
      <c r="F92" s="10">
        <v>22</v>
      </c>
      <c r="G92" s="10">
        <v>0</v>
      </c>
      <c r="H92" s="10">
        <v>0</v>
      </c>
      <c r="I92" s="10">
        <v>8.8000000000000007</v>
      </c>
      <c r="J92" s="10">
        <v>0</v>
      </c>
      <c r="K92" s="10">
        <v>2</v>
      </c>
      <c r="L92" s="10">
        <v>0</v>
      </c>
      <c r="M92" s="10">
        <v>2</v>
      </c>
      <c r="N92" s="10">
        <v>6</v>
      </c>
      <c r="O92" s="10">
        <v>2</v>
      </c>
      <c r="P92" s="10">
        <v>6</v>
      </c>
      <c r="Q92" s="10">
        <v>0</v>
      </c>
      <c r="R92" s="10">
        <v>0</v>
      </c>
      <c r="S92" s="10">
        <v>0</v>
      </c>
      <c r="T92" s="10">
        <v>0</v>
      </c>
      <c r="U92" s="10">
        <v>0</v>
      </c>
      <c r="V92" s="10">
        <v>0</v>
      </c>
      <c r="W92" s="10">
        <v>0</v>
      </c>
      <c r="X92" s="10">
        <v>0</v>
      </c>
      <c r="Y92" s="10">
        <v>0</v>
      </c>
      <c r="Z92" s="10">
        <v>15</v>
      </c>
      <c r="AA92" s="10">
        <v>0</v>
      </c>
      <c r="AB92" s="10">
        <v>0</v>
      </c>
      <c r="AC92" s="10">
        <f t="shared" si="10"/>
        <v>63.8</v>
      </c>
      <c r="AD92" s="7"/>
    </row>
    <row r="93" spans="1:30" ht="30" customHeight="1">
      <c r="A93" s="8">
        <f t="shared" si="11"/>
        <v>90</v>
      </c>
      <c r="B93" s="8">
        <v>50</v>
      </c>
      <c r="C93" s="8" t="s">
        <v>252</v>
      </c>
      <c r="D93" s="9" t="s">
        <v>142</v>
      </c>
      <c r="E93" s="9" t="s">
        <v>143</v>
      </c>
      <c r="F93" s="10">
        <v>28</v>
      </c>
      <c r="G93" s="10">
        <v>1.5</v>
      </c>
      <c r="H93" s="10">
        <v>0</v>
      </c>
      <c r="I93" s="10">
        <v>12</v>
      </c>
      <c r="J93" s="10">
        <v>3</v>
      </c>
      <c r="K93" s="10">
        <v>0</v>
      </c>
      <c r="L93" s="10">
        <v>0</v>
      </c>
      <c r="M93" s="10">
        <v>0</v>
      </c>
      <c r="N93" s="10">
        <v>4</v>
      </c>
      <c r="O93" s="10">
        <v>0</v>
      </c>
      <c r="P93" s="10">
        <v>0</v>
      </c>
      <c r="Q93" s="10">
        <v>0</v>
      </c>
      <c r="R93" s="10">
        <v>0</v>
      </c>
      <c r="S93" s="10">
        <v>0</v>
      </c>
      <c r="T93" s="10">
        <v>0</v>
      </c>
      <c r="U93" s="10">
        <v>0</v>
      </c>
      <c r="V93" s="10">
        <v>0</v>
      </c>
      <c r="W93" s="10">
        <v>0</v>
      </c>
      <c r="X93" s="10">
        <v>0</v>
      </c>
      <c r="Y93" s="10">
        <v>0</v>
      </c>
      <c r="Z93" s="10">
        <v>15</v>
      </c>
      <c r="AA93" s="10">
        <v>0</v>
      </c>
      <c r="AB93" s="10">
        <v>0</v>
      </c>
      <c r="AC93" s="10">
        <f t="shared" si="10"/>
        <v>63.5</v>
      </c>
      <c r="AD93" s="7"/>
    </row>
    <row r="94" spans="1:30" ht="30" customHeight="1">
      <c r="A94" s="8">
        <f t="shared" si="11"/>
        <v>91</v>
      </c>
      <c r="B94" s="8">
        <v>58</v>
      </c>
      <c r="C94" s="8" t="str">
        <f>VLOOKUP(D94,[1]汇总表!$B$3:$C$118,2,)</f>
        <v>阜阳市</v>
      </c>
      <c r="D94" s="9" t="s">
        <v>144</v>
      </c>
      <c r="E94" s="9" t="s">
        <v>145</v>
      </c>
      <c r="F94" s="10">
        <v>29</v>
      </c>
      <c r="G94" s="10">
        <v>10.5</v>
      </c>
      <c r="H94" s="10">
        <v>0</v>
      </c>
      <c r="I94" s="10">
        <v>15</v>
      </c>
      <c r="J94" s="10">
        <v>0</v>
      </c>
      <c r="K94" s="10">
        <v>0</v>
      </c>
      <c r="L94" s="10">
        <v>0</v>
      </c>
      <c r="M94" s="10">
        <v>0</v>
      </c>
      <c r="N94" s="10">
        <v>4</v>
      </c>
      <c r="O94" s="10">
        <v>4</v>
      </c>
      <c r="P94" s="10">
        <v>0</v>
      </c>
      <c r="Q94" s="10">
        <v>0</v>
      </c>
      <c r="R94" s="10">
        <v>0</v>
      </c>
      <c r="S94" s="10">
        <v>0</v>
      </c>
      <c r="T94" s="10">
        <v>0</v>
      </c>
      <c r="U94" s="10">
        <v>0</v>
      </c>
      <c r="V94" s="10">
        <v>0</v>
      </c>
      <c r="W94" s="10">
        <v>0</v>
      </c>
      <c r="X94" s="10">
        <v>0</v>
      </c>
      <c r="Y94" s="10">
        <v>1</v>
      </c>
      <c r="Z94" s="10">
        <v>0</v>
      </c>
      <c r="AA94" s="10">
        <v>0</v>
      </c>
      <c r="AB94" s="10">
        <v>0</v>
      </c>
      <c r="AC94" s="10">
        <f t="shared" si="10"/>
        <v>63.5</v>
      </c>
      <c r="AD94" s="7"/>
    </row>
    <row r="95" spans="1:30" ht="30" customHeight="1">
      <c r="A95" s="8">
        <f t="shared" ref="A95:A104" si="12">ROW()-3</f>
        <v>92</v>
      </c>
      <c r="B95" s="8">
        <v>19</v>
      </c>
      <c r="C95" s="8" t="str">
        <f>VLOOKUP(D95,[1]汇总表!$B$3:$C$118,2,)</f>
        <v>合肥市</v>
      </c>
      <c r="D95" s="9" t="s">
        <v>146</v>
      </c>
      <c r="E95" s="9" t="s">
        <v>147</v>
      </c>
      <c r="F95" s="10">
        <v>45</v>
      </c>
      <c r="G95" s="10">
        <v>0</v>
      </c>
      <c r="H95" s="10">
        <v>0</v>
      </c>
      <c r="I95" s="10">
        <v>8</v>
      </c>
      <c r="J95" s="10">
        <v>3</v>
      </c>
      <c r="K95" s="10">
        <v>0</v>
      </c>
      <c r="L95" s="10">
        <v>4</v>
      </c>
      <c r="M95" s="10">
        <v>0</v>
      </c>
      <c r="N95" s="10">
        <v>0</v>
      </c>
      <c r="O95" s="10">
        <v>2</v>
      </c>
      <c r="P95" s="10">
        <v>0</v>
      </c>
      <c r="Q95" s="10">
        <v>0</v>
      </c>
      <c r="R95" s="10">
        <v>0</v>
      </c>
      <c r="S95" s="10">
        <v>0</v>
      </c>
      <c r="T95" s="10">
        <v>0</v>
      </c>
      <c r="U95" s="10">
        <v>0</v>
      </c>
      <c r="V95" s="10">
        <v>0</v>
      </c>
      <c r="W95" s="10">
        <v>0</v>
      </c>
      <c r="X95" s="10">
        <v>0</v>
      </c>
      <c r="Y95" s="10">
        <v>1</v>
      </c>
      <c r="Z95" s="10">
        <v>0</v>
      </c>
      <c r="AA95" s="10">
        <v>0</v>
      </c>
      <c r="AB95" s="10">
        <v>0</v>
      </c>
      <c r="AC95" s="10">
        <f t="shared" si="10"/>
        <v>63</v>
      </c>
      <c r="AD95" s="7"/>
    </row>
    <row r="96" spans="1:30" ht="30" customHeight="1">
      <c r="A96" s="8">
        <f t="shared" si="12"/>
        <v>93</v>
      </c>
      <c r="B96" s="8">
        <v>45</v>
      </c>
      <c r="C96" s="8" t="str">
        <f>VLOOKUP(D96,[1]汇总表!$B$3:$C$118,2,)</f>
        <v>黄山市</v>
      </c>
      <c r="D96" s="7" t="s">
        <v>148</v>
      </c>
      <c r="E96" s="9" t="s">
        <v>149</v>
      </c>
      <c r="F96" s="10">
        <v>18</v>
      </c>
      <c r="G96" s="10">
        <v>0</v>
      </c>
      <c r="H96" s="10">
        <v>0</v>
      </c>
      <c r="I96" s="10">
        <v>15</v>
      </c>
      <c r="J96" s="10">
        <v>0</v>
      </c>
      <c r="K96" s="10">
        <v>0</v>
      </c>
      <c r="L96" s="10">
        <v>0</v>
      </c>
      <c r="M96" s="10">
        <v>0</v>
      </c>
      <c r="N96" s="10">
        <v>4</v>
      </c>
      <c r="O96" s="10">
        <v>0</v>
      </c>
      <c r="P96" s="10">
        <v>11</v>
      </c>
      <c r="Q96" s="10">
        <v>0</v>
      </c>
      <c r="R96" s="10">
        <v>0</v>
      </c>
      <c r="S96" s="10">
        <v>0</v>
      </c>
      <c r="T96" s="10">
        <v>0</v>
      </c>
      <c r="U96" s="10">
        <v>0</v>
      </c>
      <c r="V96" s="10">
        <v>0</v>
      </c>
      <c r="W96" s="10">
        <v>0</v>
      </c>
      <c r="X96" s="10">
        <v>0</v>
      </c>
      <c r="Y96" s="10">
        <v>0</v>
      </c>
      <c r="Z96" s="10">
        <v>15</v>
      </c>
      <c r="AA96" s="10">
        <v>0</v>
      </c>
      <c r="AB96" s="10">
        <v>0</v>
      </c>
      <c r="AC96" s="10">
        <f t="shared" si="10"/>
        <v>63</v>
      </c>
      <c r="AD96" s="7"/>
    </row>
    <row r="97" spans="1:30" ht="30" customHeight="1">
      <c r="A97" s="8">
        <f t="shared" si="12"/>
        <v>94</v>
      </c>
      <c r="B97" s="8">
        <v>96</v>
      </c>
      <c r="C97" s="8" t="str">
        <f>VLOOKUP(D97,[1]汇总表!$B$3:$C$118,2,)</f>
        <v>省直</v>
      </c>
      <c r="D97" s="9" t="s">
        <v>133</v>
      </c>
      <c r="E97" s="9" t="s">
        <v>150</v>
      </c>
      <c r="F97" s="10">
        <v>45</v>
      </c>
      <c r="G97" s="10">
        <v>0</v>
      </c>
      <c r="H97" s="10">
        <v>0</v>
      </c>
      <c r="I97" s="10">
        <v>0</v>
      </c>
      <c r="J97" s="10">
        <v>0</v>
      </c>
      <c r="K97" s="10">
        <v>0</v>
      </c>
      <c r="L97" s="10">
        <v>0</v>
      </c>
      <c r="M97" s="10">
        <v>0</v>
      </c>
      <c r="N97" s="10">
        <v>2</v>
      </c>
      <c r="O97" s="10">
        <v>2</v>
      </c>
      <c r="P97" s="10">
        <v>4</v>
      </c>
      <c r="Q97" s="10">
        <v>0</v>
      </c>
      <c r="R97" s="10">
        <v>0</v>
      </c>
      <c r="S97" s="10">
        <v>4</v>
      </c>
      <c r="T97" s="10">
        <v>2</v>
      </c>
      <c r="U97" s="10">
        <v>2</v>
      </c>
      <c r="V97" s="10">
        <v>0</v>
      </c>
      <c r="W97" s="10">
        <v>0</v>
      </c>
      <c r="X97" s="10">
        <v>0</v>
      </c>
      <c r="Y97" s="10">
        <v>2</v>
      </c>
      <c r="Z97" s="10">
        <v>0</v>
      </c>
      <c r="AA97" s="10">
        <v>0</v>
      </c>
      <c r="AB97" s="10">
        <v>0</v>
      </c>
      <c r="AC97" s="10">
        <f t="shared" si="10"/>
        <v>63</v>
      </c>
      <c r="AD97" s="7"/>
    </row>
    <row r="98" spans="1:30" ht="30" customHeight="1">
      <c r="A98" s="8">
        <f t="shared" si="12"/>
        <v>95</v>
      </c>
      <c r="B98" s="8">
        <v>96.5</v>
      </c>
      <c r="C98" s="8" t="str">
        <f>VLOOKUP(D98,[1]汇总表!$B$3:$C$118,2,)</f>
        <v>省直</v>
      </c>
      <c r="D98" s="9" t="s">
        <v>133</v>
      </c>
      <c r="E98" s="9"/>
      <c r="F98" s="10">
        <v>45</v>
      </c>
      <c r="G98" s="10">
        <v>0</v>
      </c>
      <c r="H98" s="10">
        <v>0</v>
      </c>
      <c r="I98" s="10">
        <v>0</v>
      </c>
      <c r="J98" s="10">
        <v>0</v>
      </c>
      <c r="K98" s="10">
        <v>0</v>
      </c>
      <c r="L98" s="10">
        <v>0</v>
      </c>
      <c r="M98" s="10">
        <v>0</v>
      </c>
      <c r="N98" s="10">
        <v>2</v>
      </c>
      <c r="O98" s="10">
        <v>2</v>
      </c>
      <c r="P98" s="10">
        <v>4</v>
      </c>
      <c r="Q98" s="10">
        <v>0</v>
      </c>
      <c r="R98" s="10">
        <v>0</v>
      </c>
      <c r="S98" s="10">
        <v>4</v>
      </c>
      <c r="T98" s="10">
        <v>2</v>
      </c>
      <c r="U98" s="10">
        <v>2</v>
      </c>
      <c r="V98" s="10">
        <v>0</v>
      </c>
      <c r="W98" s="10">
        <v>0</v>
      </c>
      <c r="X98" s="10">
        <v>0</v>
      </c>
      <c r="Y98" s="10">
        <v>2</v>
      </c>
      <c r="Z98" s="10">
        <v>0</v>
      </c>
      <c r="AA98" s="10">
        <v>0</v>
      </c>
      <c r="AB98" s="10">
        <v>0</v>
      </c>
      <c r="AC98" s="10">
        <f t="shared" si="10"/>
        <v>63</v>
      </c>
      <c r="AD98" s="7"/>
    </row>
    <row r="99" spans="1:30" ht="30" customHeight="1">
      <c r="A99" s="8">
        <f t="shared" si="12"/>
        <v>96</v>
      </c>
      <c r="B99" s="8">
        <v>29</v>
      </c>
      <c r="C99" s="8" t="str">
        <f>VLOOKUP(D99,[1]汇总表!$B$3:$C$118,2,)</f>
        <v>芜湖市</v>
      </c>
      <c r="D99" s="11" t="s">
        <v>151</v>
      </c>
      <c r="E99" s="11" t="s">
        <v>152</v>
      </c>
      <c r="F99" s="10">
        <v>24</v>
      </c>
      <c r="G99" s="10">
        <v>0</v>
      </c>
      <c r="H99" s="10">
        <v>0</v>
      </c>
      <c r="I99" s="10">
        <v>15</v>
      </c>
      <c r="J99" s="10">
        <v>0</v>
      </c>
      <c r="K99" s="10">
        <v>0</v>
      </c>
      <c r="L99" s="10">
        <v>0</v>
      </c>
      <c r="M99" s="10">
        <v>0</v>
      </c>
      <c r="N99" s="10">
        <v>6</v>
      </c>
      <c r="O99" s="10">
        <v>4</v>
      </c>
      <c r="P99" s="10">
        <v>0</v>
      </c>
      <c r="Q99" s="10">
        <v>3</v>
      </c>
      <c r="R99" s="10">
        <v>0</v>
      </c>
      <c r="S99" s="10">
        <v>2</v>
      </c>
      <c r="T99" s="10">
        <v>3</v>
      </c>
      <c r="U99" s="10">
        <v>1</v>
      </c>
      <c r="V99" s="10">
        <v>1</v>
      </c>
      <c r="W99" s="10">
        <v>0</v>
      </c>
      <c r="X99" s="10">
        <v>0</v>
      </c>
      <c r="Y99" s="10">
        <v>3</v>
      </c>
      <c r="Z99" s="10">
        <v>0</v>
      </c>
      <c r="AA99" s="10">
        <v>0</v>
      </c>
      <c r="AB99" s="10">
        <v>0</v>
      </c>
      <c r="AC99" s="10">
        <f t="shared" si="10"/>
        <v>62</v>
      </c>
      <c r="AD99" s="7"/>
    </row>
    <row r="100" spans="1:30" ht="30" customHeight="1">
      <c r="A100" s="8">
        <f t="shared" si="12"/>
        <v>97</v>
      </c>
      <c r="B100" s="8">
        <v>47</v>
      </c>
      <c r="C100" s="8" t="s">
        <v>257</v>
      </c>
      <c r="D100" s="7" t="s">
        <v>153</v>
      </c>
      <c r="E100" s="9"/>
      <c r="F100" s="10">
        <v>29</v>
      </c>
      <c r="G100" s="10">
        <v>0</v>
      </c>
      <c r="H100" s="10">
        <v>0</v>
      </c>
      <c r="I100" s="10">
        <v>0</v>
      </c>
      <c r="J100" s="10">
        <v>0</v>
      </c>
      <c r="K100" s="10">
        <v>0</v>
      </c>
      <c r="L100" s="10">
        <v>0</v>
      </c>
      <c r="M100" s="10">
        <v>0</v>
      </c>
      <c r="N100" s="10">
        <v>4</v>
      </c>
      <c r="O100" s="10">
        <v>0</v>
      </c>
      <c r="P100" s="10">
        <v>11</v>
      </c>
      <c r="Q100" s="10">
        <v>0</v>
      </c>
      <c r="R100" s="10">
        <v>0</v>
      </c>
      <c r="S100" s="10">
        <v>0</v>
      </c>
      <c r="T100" s="10">
        <v>0</v>
      </c>
      <c r="U100" s="10">
        <v>0</v>
      </c>
      <c r="V100" s="10">
        <v>0</v>
      </c>
      <c r="W100" s="10">
        <v>0</v>
      </c>
      <c r="X100" s="10">
        <v>3</v>
      </c>
      <c r="Y100" s="10">
        <v>0</v>
      </c>
      <c r="Z100" s="10">
        <v>15</v>
      </c>
      <c r="AA100" s="10">
        <v>0</v>
      </c>
      <c r="AB100" s="10">
        <v>0</v>
      </c>
      <c r="AC100" s="10">
        <f t="shared" si="10"/>
        <v>62</v>
      </c>
      <c r="AD100" s="7"/>
    </row>
    <row r="101" spans="1:30" ht="30" customHeight="1">
      <c r="A101" s="8">
        <f t="shared" si="12"/>
        <v>98</v>
      </c>
      <c r="B101" s="8">
        <v>65</v>
      </c>
      <c r="C101" s="8" t="str">
        <f>VLOOKUP(D101,[1]汇总表!$B$3:$C$118,2,)</f>
        <v>阜阳市</v>
      </c>
      <c r="D101" s="9" t="s">
        <v>154</v>
      </c>
      <c r="E101" s="9" t="s">
        <v>155</v>
      </c>
      <c r="F101" s="10">
        <v>28</v>
      </c>
      <c r="G101" s="10">
        <v>0</v>
      </c>
      <c r="H101" s="10">
        <v>0</v>
      </c>
      <c r="I101" s="10">
        <v>15</v>
      </c>
      <c r="J101" s="10">
        <v>0</v>
      </c>
      <c r="K101" s="10">
        <v>0</v>
      </c>
      <c r="L101" s="10">
        <v>0</v>
      </c>
      <c r="M101" s="10">
        <v>0</v>
      </c>
      <c r="N101" s="10">
        <v>6</v>
      </c>
      <c r="O101" s="10">
        <v>4</v>
      </c>
      <c r="P101" s="10">
        <v>0</v>
      </c>
      <c r="Q101" s="10">
        <v>5</v>
      </c>
      <c r="R101" s="10">
        <v>0</v>
      </c>
      <c r="S101" s="10">
        <v>2</v>
      </c>
      <c r="T101" s="10">
        <v>0</v>
      </c>
      <c r="U101" s="10">
        <v>1</v>
      </c>
      <c r="V101" s="10">
        <v>0</v>
      </c>
      <c r="W101" s="10">
        <v>0</v>
      </c>
      <c r="X101" s="10">
        <v>0</v>
      </c>
      <c r="Y101" s="10">
        <v>1</v>
      </c>
      <c r="Z101" s="10">
        <v>0</v>
      </c>
      <c r="AA101" s="10">
        <v>0</v>
      </c>
      <c r="AB101" s="10">
        <v>0</v>
      </c>
      <c r="AC101" s="10">
        <f t="shared" si="10"/>
        <v>62</v>
      </c>
      <c r="AD101" s="7"/>
    </row>
    <row r="102" spans="1:30" ht="30" customHeight="1">
      <c r="A102" s="8">
        <f t="shared" si="12"/>
        <v>99</v>
      </c>
      <c r="B102" s="8">
        <v>76</v>
      </c>
      <c r="C102" s="8" t="s">
        <v>256</v>
      </c>
      <c r="D102" s="9" t="s">
        <v>156</v>
      </c>
      <c r="E102" s="9" t="s">
        <v>157</v>
      </c>
      <c r="F102" s="10">
        <v>18</v>
      </c>
      <c r="G102" s="10">
        <v>0</v>
      </c>
      <c r="H102" s="10">
        <v>4</v>
      </c>
      <c r="I102" s="10">
        <v>15</v>
      </c>
      <c r="J102" s="10">
        <v>0</v>
      </c>
      <c r="K102" s="10">
        <v>0</v>
      </c>
      <c r="L102" s="10">
        <v>0</v>
      </c>
      <c r="M102" s="10">
        <v>0</v>
      </c>
      <c r="N102" s="10">
        <v>2</v>
      </c>
      <c r="O102" s="10">
        <v>6</v>
      </c>
      <c r="P102" s="10">
        <v>0</v>
      </c>
      <c r="Q102" s="10">
        <v>2</v>
      </c>
      <c r="R102" s="10">
        <v>0</v>
      </c>
      <c r="S102" s="10">
        <v>0</v>
      </c>
      <c r="T102" s="10">
        <v>0</v>
      </c>
      <c r="U102" s="10">
        <v>0</v>
      </c>
      <c r="V102" s="10">
        <v>0</v>
      </c>
      <c r="W102" s="10">
        <v>0</v>
      </c>
      <c r="X102" s="10">
        <v>0</v>
      </c>
      <c r="Y102" s="10">
        <v>0</v>
      </c>
      <c r="Z102" s="10">
        <v>15</v>
      </c>
      <c r="AA102" s="10">
        <v>0</v>
      </c>
      <c r="AB102" s="10">
        <v>0</v>
      </c>
      <c r="AC102" s="10">
        <f t="shared" si="10"/>
        <v>62</v>
      </c>
      <c r="AD102" s="7"/>
    </row>
    <row r="103" spans="1:30" ht="30" customHeight="1">
      <c r="A103" s="8">
        <f t="shared" si="12"/>
        <v>100</v>
      </c>
      <c r="B103" s="8">
        <v>95</v>
      </c>
      <c r="C103" s="8" t="str">
        <f>VLOOKUP(D103,[1]汇总表!$B$3:$C$118,2,)</f>
        <v>省直</v>
      </c>
      <c r="D103" s="9" t="s">
        <v>133</v>
      </c>
      <c r="E103" s="9" t="s">
        <v>158</v>
      </c>
      <c r="F103" s="10">
        <v>45</v>
      </c>
      <c r="G103" s="10">
        <v>0</v>
      </c>
      <c r="H103" s="10">
        <v>0</v>
      </c>
      <c r="I103" s="10">
        <v>0</v>
      </c>
      <c r="J103" s="10">
        <v>0</v>
      </c>
      <c r="K103" s="10">
        <v>0</v>
      </c>
      <c r="L103" s="10">
        <v>0</v>
      </c>
      <c r="M103" s="10">
        <v>0</v>
      </c>
      <c r="N103" s="10">
        <v>2</v>
      </c>
      <c r="O103" s="10">
        <v>2</v>
      </c>
      <c r="P103" s="10">
        <v>4</v>
      </c>
      <c r="Q103" s="10">
        <v>0</v>
      </c>
      <c r="R103" s="10">
        <v>0</v>
      </c>
      <c r="S103" s="10">
        <v>4</v>
      </c>
      <c r="T103" s="10">
        <v>2</v>
      </c>
      <c r="U103" s="10">
        <v>2</v>
      </c>
      <c r="V103" s="10">
        <v>0</v>
      </c>
      <c r="W103" s="10">
        <v>0</v>
      </c>
      <c r="X103" s="10">
        <v>0</v>
      </c>
      <c r="Y103" s="10">
        <v>1</v>
      </c>
      <c r="Z103" s="10">
        <v>0</v>
      </c>
      <c r="AA103" s="10">
        <v>0</v>
      </c>
      <c r="AB103" s="10">
        <v>0</v>
      </c>
      <c r="AC103" s="10">
        <f t="shared" si="10"/>
        <v>62</v>
      </c>
      <c r="AD103" s="7"/>
    </row>
    <row r="104" spans="1:30" ht="30" customHeight="1">
      <c r="A104" s="8">
        <f t="shared" si="12"/>
        <v>101</v>
      </c>
      <c r="B104" s="8">
        <v>96.1</v>
      </c>
      <c r="C104" s="8" t="str">
        <f>VLOOKUP(D104,[1]汇总表!$B$3:$C$118,2,)</f>
        <v>省直</v>
      </c>
      <c r="D104" s="9" t="s">
        <v>133</v>
      </c>
      <c r="E104" s="9"/>
      <c r="F104" s="10">
        <v>45</v>
      </c>
      <c r="G104" s="10">
        <v>0</v>
      </c>
      <c r="H104" s="10">
        <v>0</v>
      </c>
      <c r="I104" s="10">
        <v>0</v>
      </c>
      <c r="J104" s="10">
        <v>0</v>
      </c>
      <c r="K104" s="10">
        <v>0</v>
      </c>
      <c r="L104" s="10">
        <v>0</v>
      </c>
      <c r="M104" s="10">
        <v>0</v>
      </c>
      <c r="N104" s="10">
        <v>2</v>
      </c>
      <c r="O104" s="10">
        <v>2</v>
      </c>
      <c r="P104" s="10">
        <v>4</v>
      </c>
      <c r="Q104" s="10">
        <v>0</v>
      </c>
      <c r="R104" s="10">
        <v>0</v>
      </c>
      <c r="S104" s="10">
        <v>4</v>
      </c>
      <c r="T104" s="10">
        <v>2</v>
      </c>
      <c r="U104" s="10">
        <v>2</v>
      </c>
      <c r="V104" s="10">
        <v>0</v>
      </c>
      <c r="W104" s="10">
        <v>0</v>
      </c>
      <c r="X104" s="10">
        <v>0</v>
      </c>
      <c r="Y104" s="10">
        <v>1</v>
      </c>
      <c r="Z104" s="10">
        <v>0</v>
      </c>
      <c r="AA104" s="10">
        <v>0</v>
      </c>
      <c r="AB104" s="10">
        <v>0</v>
      </c>
      <c r="AC104" s="10">
        <f t="shared" si="10"/>
        <v>62</v>
      </c>
      <c r="AD104" s="7"/>
    </row>
    <row r="105" spans="1:30" ht="30" customHeight="1">
      <c r="A105" s="8">
        <f t="shared" ref="A105:A114" si="13">ROW()-3</f>
        <v>102</v>
      </c>
      <c r="B105" s="8">
        <v>96.2</v>
      </c>
      <c r="C105" s="8" t="str">
        <f>VLOOKUP(D105,[1]汇总表!$B$3:$C$118,2,)</f>
        <v>省直</v>
      </c>
      <c r="D105" s="9" t="s">
        <v>133</v>
      </c>
      <c r="E105" s="9"/>
      <c r="F105" s="10">
        <v>45</v>
      </c>
      <c r="G105" s="10">
        <v>0</v>
      </c>
      <c r="H105" s="10">
        <v>0</v>
      </c>
      <c r="I105" s="10">
        <v>0</v>
      </c>
      <c r="J105" s="10">
        <v>0</v>
      </c>
      <c r="K105" s="10">
        <v>0</v>
      </c>
      <c r="L105" s="10">
        <v>0</v>
      </c>
      <c r="M105" s="10">
        <v>0</v>
      </c>
      <c r="N105" s="10">
        <v>2</v>
      </c>
      <c r="O105" s="10">
        <v>2</v>
      </c>
      <c r="P105" s="10">
        <v>4</v>
      </c>
      <c r="Q105" s="10">
        <v>0</v>
      </c>
      <c r="R105" s="10">
        <v>0</v>
      </c>
      <c r="S105" s="10">
        <v>4</v>
      </c>
      <c r="T105" s="10">
        <v>2</v>
      </c>
      <c r="U105" s="10">
        <v>2</v>
      </c>
      <c r="V105" s="10">
        <v>0</v>
      </c>
      <c r="W105" s="10">
        <v>0</v>
      </c>
      <c r="X105" s="10">
        <v>0</v>
      </c>
      <c r="Y105" s="10">
        <v>1</v>
      </c>
      <c r="Z105" s="10">
        <v>0</v>
      </c>
      <c r="AA105" s="10">
        <v>0</v>
      </c>
      <c r="AB105" s="10">
        <v>0</v>
      </c>
      <c r="AC105" s="10">
        <f t="shared" si="10"/>
        <v>62</v>
      </c>
      <c r="AD105" s="7"/>
    </row>
    <row r="106" spans="1:30" ht="30" customHeight="1">
      <c r="A106" s="8">
        <f t="shared" si="13"/>
        <v>103</v>
      </c>
      <c r="B106" s="8">
        <v>96.3</v>
      </c>
      <c r="C106" s="8" t="str">
        <f>VLOOKUP(D106,[1]汇总表!$B$3:$C$118,2,)</f>
        <v>省直</v>
      </c>
      <c r="D106" s="9" t="s">
        <v>133</v>
      </c>
      <c r="E106" s="9"/>
      <c r="F106" s="10">
        <v>45</v>
      </c>
      <c r="G106" s="10">
        <v>0</v>
      </c>
      <c r="H106" s="10">
        <v>0</v>
      </c>
      <c r="I106" s="10">
        <v>0</v>
      </c>
      <c r="J106" s="10">
        <v>0</v>
      </c>
      <c r="K106" s="10">
        <v>0</v>
      </c>
      <c r="L106" s="10">
        <v>0</v>
      </c>
      <c r="M106" s="10">
        <v>0</v>
      </c>
      <c r="N106" s="10">
        <v>2</v>
      </c>
      <c r="O106" s="10">
        <v>2</v>
      </c>
      <c r="P106" s="10">
        <v>4</v>
      </c>
      <c r="Q106" s="10">
        <v>0</v>
      </c>
      <c r="R106" s="10">
        <v>0</v>
      </c>
      <c r="S106" s="10">
        <v>4</v>
      </c>
      <c r="T106" s="10">
        <v>2</v>
      </c>
      <c r="U106" s="10">
        <v>2</v>
      </c>
      <c r="V106" s="10">
        <v>0</v>
      </c>
      <c r="W106" s="10">
        <v>0</v>
      </c>
      <c r="X106" s="10">
        <v>0</v>
      </c>
      <c r="Y106" s="10">
        <v>1</v>
      </c>
      <c r="Z106" s="10">
        <v>0</v>
      </c>
      <c r="AA106" s="10">
        <v>0</v>
      </c>
      <c r="AB106" s="10">
        <v>0</v>
      </c>
      <c r="AC106" s="10">
        <f t="shared" si="10"/>
        <v>62</v>
      </c>
      <c r="AD106" s="7"/>
    </row>
    <row r="107" spans="1:30" ht="30" customHeight="1">
      <c r="A107" s="8">
        <f t="shared" si="13"/>
        <v>104</v>
      </c>
      <c r="B107" s="8">
        <v>96.4</v>
      </c>
      <c r="C107" s="8" t="str">
        <f>VLOOKUP(D107,[1]汇总表!$B$3:$C$118,2,)</f>
        <v>省直</v>
      </c>
      <c r="D107" s="9" t="s">
        <v>133</v>
      </c>
      <c r="E107" s="9"/>
      <c r="F107" s="10">
        <v>45</v>
      </c>
      <c r="G107" s="10">
        <v>0</v>
      </c>
      <c r="H107" s="10">
        <v>0</v>
      </c>
      <c r="I107" s="10">
        <v>0</v>
      </c>
      <c r="J107" s="10">
        <v>0</v>
      </c>
      <c r="K107" s="10">
        <v>0</v>
      </c>
      <c r="L107" s="10">
        <v>0</v>
      </c>
      <c r="M107" s="10">
        <v>0</v>
      </c>
      <c r="N107" s="10">
        <v>2</v>
      </c>
      <c r="O107" s="10">
        <v>2</v>
      </c>
      <c r="P107" s="10">
        <v>4</v>
      </c>
      <c r="Q107" s="10">
        <v>0</v>
      </c>
      <c r="R107" s="10">
        <v>0</v>
      </c>
      <c r="S107" s="10">
        <v>4</v>
      </c>
      <c r="T107" s="10">
        <v>2</v>
      </c>
      <c r="U107" s="10">
        <v>2</v>
      </c>
      <c r="V107" s="10">
        <v>0</v>
      </c>
      <c r="W107" s="10">
        <v>0</v>
      </c>
      <c r="X107" s="10">
        <v>0</v>
      </c>
      <c r="Y107" s="10">
        <v>1</v>
      </c>
      <c r="Z107" s="10">
        <v>0</v>
      </c>
      <c r="AA107" s="10">
        <v>0</v>
      </c>
      <c r="AB107" s="10">
        <v>0</v>
      </c>
      <c r="AC107" s="10">
        <f t="shared" si="10"/>
        <v>62</v>
      </c>
      <c r="AD107" s="7"/>
    </row>
    <row r="108" spans="1:30" ht="30" customHeight="1">
      <c r="A108" s="8">
        <f t="shared" si="13"/>
        <v>105</v>
      </c>
      <c r="B108" s="8">
        <v>97</v>
      </c>
      <c r="C108" s="8" t="str">
        <f>VLOOKUP(D108,[1]汇总表!$B$3:$C$118,2,)</f>
        <v>芜湖市</v>
      </c>
      <c r="D108" s="12" t="s">
        <v>159</v>
      </c>
      <c r="E108" s="12" t="s">
        <v>160</v>
      </c>
      <c r="F108" s="10">
        <v>20</v>
      </c>
      <c r="G108" s="10">
        <v>6</v>
      </c>
      <c r="H108" s="10">
        <v>20</v>
      </c>
      <c r="I108" s="10">
        <v>0</v>
      </c>
      <c r="J108" s="10">
        <v>0</v>
      </c>
      <c r="K108" s="10">
        <v>0</v>
      </c>
      <c r="L108" s="10">
        <v>0</v>
      </c>
      <c r="M108" s="10">
        <v>0</v>
      </c>
      <c r="N108" s="10">
        <v>0</v>
      </c>
      <c r="O108" s="10">
        <v>0</v>
      </c>
      <c r="P108" s="10">
        <v>15</v>
      </c>
      <c r="Q108" s="10">
        <v>0</v>
      </c>
      <c r="R108" s="10">
        <v>0</v>
      </c>
      <c r="S108" s="10">
        <v>0</v>
      </c>
      <c r="T108" s="10">
        <v>0</v>
      </c>
      <c r="U108" s="10">
        <v>0</v>
      </c>
      <c r="V108" s="10">
        <v>0</v>
      </c>
      <c r="W108" s="10">
        <v>0</v>
      </c>
      <c r="X108" s="10">
        <v>0</v>
      </c>
      <c r="Y108" s="10">
        <v>1</v>
      </c>
      <c r="Z108" s="10">
        <v>0</v>
      </c>
      <c r="AA108" s="10">
        <v>0</v>
      </c>
      <c r="AB108" s="10">
        <v>0</v>
      </c>
      <c r="AC108" s="10">
        <f t="shared" si="10"/>
        <v>62</v>
      </c>
      <c r="AD108" s="7"/>
    </row>
    <row r="109" spans="1:30" ht="30" customHeight="1">
      <c r="A109" s="8">
        <f t="shared" si="13"/>
        <v>106</v>
      </c>
      <c r="B109" s="8">
        <v>77</v>
      </c>
      <c r="C109" s="8" t="str">
        <f>VLOOKUP(D109,[1]汇总表!$B$3:$C$118,2,)</f>
        <v>宣城市</v>
      </c>
      <c r="D109" s="7" t="s">
        <v>161</v>
      </c>
      <c r="E109" s="9" t="s">
        <v>162</v>
      </c>
      <c r="F109" s="10">
        <v>31</v>
      </c>
      <c r="G109" s="10">
        <v>4.5</v>
      </c>
      <c r="H109" s="10">
        <v>0</v>
      </c>
      <c r="I109" s="10">
        <v>12</v>
      </c>
      <c r="J109" s="10">
        <v>3</v>
      </c>
      <c r="K109" s="10">
        <v>0</v>
      </c>
      <c r="L109" s="10">
        <v>0</v>
      </c>
      <c r="M109" s="10">
        <v>0</v>
      </c>
      <c r="N109" s="10">
        <v>6</v>
      </c>
      <c r="O109" s="10">
        <v>0</v>
      </c>
      <c r="P109" s="10">
        <v>0</v>
      </c>
      <c r="Q109" s="10">
        <v>3</v>
      </c>
      <c r="R109" s="10">
        <v>0</v>
      </c>
      <c r="S109" s="10">
        <v>0</v>
      </c>
      <c r="T109" s="10">
        <v>0</v>
      </c>
      <c r="U109" s="10">
        <v>0</v>
      </c>
      <c r="V109" s="10">
        <v>0</v>
      </c>
      <c r="W109" s="10">
        <v>0</v>
      </c>
      <c r="X109" s="10">
        <v>0</v>
      </c>
      <c r="Y109" s="10">
        <v>2</v>
      </c>
      <c r="Z109" s="10">
        <v>0</v>
      </c>
      <c r="AA109" s="10">
        <v>0</v>
      </c>
      <c r="AB109" s="10">
        <v>0</v>
      </c>
      <c r="AC109" s="10">
        <f t="shared" si="10"/>
        <v>61.5</v>
      </c>
      <c r="AD109" s="7"/>
    </row>
    <row r="110" spans="1:30" ht="30" customHeight="1">
      <c r="A110" s="8">
        <f t="shared" si="13"/>
        <v>107</v>
      </c>
      <c r="B110" s="8">
        <v>2</v>
      </c>
      <c r="C110" s="8" t="str">
        <f>VLOOKUP(D110,[1]汇总表!$B$3:$C$118,2,)</f>
        <v>合肥市</v>
      </c>
      <c r="D110" s="7" t="s">
        <v>163</v>
      </c>
      <c r="E110" s="9" t="s">
        <v>164</v>
      </c>
      <c r="F110" s="10">
        <v>17</v>
      </c>
      <c r="G110" s="10">
        <v>3</v>
      </c>
      <c r="H110" s="10">
        <v>0</v>
      </c>
      <c r="I110" s="10">
        <v>15</v>
      </c>
      <c r="J110" s="10">
        <v>0</v>
      </c>
      <c r="K110" s="10">
        <v>0</v>
      </c>
      <c r="L110" s="10">
        <v>0</v>
      </c>
      <c r="M110" s="10">
        <v>0</v>
      </c>
      <c r="N110" s="10">
        <v>6</v>
      </c>
      <c r="O110" s="10">
        <v>0</v>
      </c>
      <c r="P110" s="10">
        <v>9</v>
      </c>
      <c r="Q110" s="10">
        <v>0</v>
      </c>
      <c r="R110" s="10">
        <v>0</v>
      </c>
      <c r="S110" s="10">
        <v>2</v>
      </c>
      <c r="T110" s="10">
        <v>1</v>
      </c>
      <c r="U110" s="10">
        <v>1</v>
      </c>
      <c r="V110" s="10">
        <v>1</v>
      </c>
      <c r="W110" s="10">
        <v>0</v>
      </c>
      <c r="X110" s="10">
        <v>5</v>
      </c>
      <c r="Y110" s="10">
        <v>1</v>
      </c>
      <c r="Z110" s="10">
        <v>0</v>
      </c>
      <c r="AA110" s="10">
        <v>0</v>
      </c>
      <c r="AB110" s="10">
        <v>0</v>
      </c>
      <c r="AC110" s="10">
        <f t="shared" si="10"/>
        <v>61</v>
      </c>
      <c r="AD110" s="7"/>
    </row>
    <row r="111" spans="1:30" ht="30" customHeight="1">
      <c r="A111" s="8">
        <f t="shared" si="13"/>
        <v>108</v>
      </c>
      <c r="B111" s="8">
        <v>55</v>
      </c>
      <c r="C111" s="8" t="str">
        <f>VLOOKUP(D111,[1]汇总表!$B$3:$C$118,2,)</f>
        <v>阜阳市</v>
      </c>
      <c r="D111" s="9" t="s">
        <v>165</v>
      </c>
      <c r="E111" s="9" t="s">
        <v>166</v>
      </c>
      <c r="F111" s="10">
        <v>19</v>
      </c>
      <c r="G111" s="10">
        <v>9</v>
      </c>
      <c r="H111" s="10">
        <v>0</v>
      </c>
      <c r="I111" s="10">
        <v>15</v>
      </c>
      <c r="J111" s="10">
        <v>0</v>
      </c>
      <c r="K111" s="10">
        <v>0</v>
      </c>
      <c r="L111" s="10">
        <v>0</v>
      </c>
      <c r="M111" s="10">
        <v>0</v>
      </c>
      <c r="N111" s="10">
        <v>0</v>
      </c>
      <c r="O111" s="10">
        <v>0</v>
      </c>
      <c r="P111" s="10">
        <v>0</v>
      </c>
      <c r="Q111" s="10">
        <v>15</v>
      </c>
      <c r="R111" s="10">
        <v>0</v>
      </c>
      <c r="S111" s="10">
        <v>0</v>
      </c>
      <c r="T111" s="10">
        <v>0</v>
      </c>
      <c r="U111" s="10">
        <v>0</v>
      </c>
      <c r="V111" s="10">
        <v>0</v>
      </c>
      <c r="W111" s="10">
        <v>0</v>
      </c>
      <c r="X111" s="10">
        <v>0</v>
      </c>
      <c r="Y111" s="10">
        <v>3</v>
      </c>
      <c r="Z111" s="10">
        <v>0</v>
      </c>
      <c r="AA111" s="10">
        <v>0</v>
      </c>
      <c r="AB111" s="10">
        <v>0</v>
      </c>
      <c r="AC111" s="10">
        <f t="shared" si="10"/>
        <v>61</v>
      </c>
      <c r="AD111" s="7"/>
    </row>
    <row r="112" spans="1:30" ht="30" customHeight="1">
      <c r="A112" s="8">
        <f t="shared" si="13"/>
        <v>109</v>
      </c>
      <c r="B112" s="8">
        <v>30</v>
      </c>
      <c r="C112" s="8" t="str">
        <f>VLOOKUP(D112,[1]汇总表!$B$3:$C$118,2,)</f>
        <v>芜湖市</v>
      </c>
      <c r="D112" s="11" t="s">
        <v>167</v>
      </c>
      <c r="E112" s="11" t="s">
        <v>168</v>
      </c>
      <c r="F112" s="10">
        <v>23</v>
      </c>
      <c r="G112" s="10">
        <v>1.5</v>
      </c>
      <c r="H112" s="10">
        <v>0</v>
      </c>
      <c r="I112" s="10">
        <v>15</v>
      </c>
      <c r="J112" s="10">
        <v>0</v>
      </c>
      <c r="K112" s="10">
        <v>0</v>
      </c>
      <c r="L112" s="10">
        <v>0</v>
      </c>
      <c r="M112" s="10">
        <v>0</v>
      </c>
      <c r="N112" s="10">
        <v>6</v>
      </c>
      <c r="O112" s="10">
        <v>0</v>
      </c>
      <c r="P112" s="10">
        <v>0</v>
      </c>
      <c r="Q112" s="10">
        <v>0</v>
      </c>
      <c r="R112" s="10">
        <v>0</v>
      </c>
      <c r="S112" s="10">
        <v>0</v>
      </c>
      <c r="T112" s="10">
        <v>0</v>
      </c>
      <c r="U112" s="10">
        <v>0</v>
      </c>
      <c r="V112" s="10">
        <v>0</v>
      </c>
      <c r="W112" s="10">
        <v>0</v>
      </c>
      <c r="X112" s="10">
        <v>0</v>
      </c>
      <c r="Y112" s="10">
        <v>0</v>
      </c>
      <c r="Z112" s="10">
        <v>15</v>
      </c>
      <c r="AA112" s="10">
        <v>0</v>
      </c>
      <c r="AB112" s="10">
        <v>0</v>
      </c>
      <c r="AC112" s="10">
        <f t="shared" si="10"/>
        <v>60.5</v>
      </c>
      <c r="AD112" s="7"/>
    </row>
    <row r="113" spans="1:30" ht="30" customHeight="1">
      <c r="A113" s="8">
        <f t="shared" si="13"/>
        <v>110</v>
      </c>
      <c r="B113" s="8">
        <v>32</v>
      </c>
      <c r="C113" s="8" t="str">
        <f>VLOOKUP(D113,[1]汇总表!$B$3:$C$118,2,)</f>
        <v>蚌埠市</v>
      </c>
      <c r="D113" s="9" t="s">
        <v>169</v>
      </c>
      <c r="E113" s="7"/>
      <c r="F113" s="10">
        <v>19</v>
      </c>
      <c r="G113" s="10">
        <v>0</v>
      </c>
      <c r="H113" s="10">
        <v>0</v>
      </c>
      <c r="I113" s="10">
        <v>15</v>
      </c>
      <c r="J113" s="10">
        <v>0</v>
      </c>
      <c r="K113" s="10">
        <v>0</v>
      </c>
      <c r="L113" s="10">
        <v>0</v>
      </c>
      <c r="M113" s="10">
        <v>0</v>
      </c>
      <c r="N113" s="10">
        <v>2</v>
      </c>
      <c r="O113" s="10">
        <v>0</v>
      </c>
      <c r="P113" s="10">
        <v>0</v>
      </c>
      <c r="Q113" s="10">
        <v>0</v>
      </c>
      <c r="R113" s="10">
        <v>9</v>
      </c>
      <c r="S113" s="10">
        <v>0</v>
      </c>
      <c r="T113" s="10">
        <v>0</v>
      </c>
      <c r="U113" s="10">
        <v>0</v>
      </c>
      <c r="V113" s="10">
        <v>0</v>
      </c>
      <c r="W113" s="10">
        <v>0</v>
      </c>
      <c r="X113" s="10">
        <v>0</v>
      </c>
      <c r="Y113" s="10">
        <v>0</v>
      </c>
      <c r="Z113" s="10">
        <v>15</v>
      </c>
      <c r="AA113" s="10">
        <v>0</v>
      </c>
      <c r="AB113" s="10">
        <v>0</v>
      </c>
      <c r="AC113" s="10">
        <f t="shared" si="10"/>
        <v>60</v>
      </c>
      <c r="AD113" s="7"/>
    </row>
    <row r="114" spans="1:30" ht="30" customHeight="1">
      <c r="A114" s="8">
        <f t="shared" si="13"/>
        <v>111</v>
      </c>
      <c r="B114" s="8">
        <v>44</v>
      </c>
      <c r="C114" s="8" t="str">
        <f>VLOOKUP(D114,[1]汇总表!$B$3:$C$118,2,)</f>
        <v>黄山市</v>
      </c>
      <c r="D114" s="9" t="s">
        <v>170</v>
      </c>
      <c r="E114" s="9" t="s">
        <v>171</v>
      </c>
      <c r="F114" s="10">
        <v>22</v>
      </c>
      <c r="G114" s="10">
        <v>0</v>
      </c>
      <c r="H114" s="10">
        <v>0</v>
      </c>
      <c r="I114" s="10">
        <v>15</v>
      </c>
      <c r="J114" s="10">
        <v>0</v>
      </c>
      <c r="K114" s="10">
        <v>0</v>
      </c>
      <c r="L114" s="10">
        <v>0</v>
      </c>
      <c r="M114" s="10">
        <v>0</v>
      </c>
      <c r="N114" s="10">
        <v>0</v>
      </c>
      <c r="O114" s="10">
        <v>2</v>
      </c>
      <c r="P114" s="10">
        <v>4</v>
      </c>
      <c r="Q114" s="10">
        <v>0</v>
      </c>
      <c r="R114" s="10">
        <v>0</v>
      </c>
      <c r="S114" s="10">
        <v>0</v>
      </c>
      <c r="T114" s="10">
        <v>0</v>
      </c>
      <c r="U114" s="10">
        <v>0</v>
      </c>
      <c r="V114" s="10">
        <v>0</v>
      </c>
      <c r="W114" s="10">
        <v>0</v>
      </c>
      <c r="X114" s="10">
        <v>3</v>
      </c>
      <c r="Y114" s="10">
        <v>14</v>
      </c>
      <c r="Z114" s="10">
        <v>0</v>
      </c>
      <c r="AA114" s="10">
        <v>0</v>
      </c>
      <c r="AB114" s="10">
        <v>0</v>
      </c>
      <c r="AC114" s="10">
        <f t="shared" si="10"/>
        <v>60</v>
      </c>
      <c r="AD114" s="7"/>
    </row>
    <row r="115" spans="1:30" ht="30" customHeight="1">
      <c r="A115" s="8">
        <f t="shared" ref="A115:A124" si="14">ROW()-3</f>
        <v>112</v>
      </c>
      <c r="B115" s="8">
        <v>74</v>
      </c>
      <c r="C115" s="8" t="str">
        <f>VLOOKUP(D115,[1]汇总表!$B$3:$C$118,2,)</f>
        <v>宣城市</v>
      </c>
      <c r="D115" s="14" t="s">
        <v>172</v>
      </c>
      <c r="E115" s="9" t="s">
        <v>173</v>
      </c>
      <c r="F115" s="10">
        <v>17</v>
      </c>
      <c r="G115" s="10">
        <v>0</v>
      </c>
      <c r="H115" s="10">
        <v>0</v>
      </c>
      <c r="I115" s="10">
        <v>15</v>
      </c>
      <c r="J115" s="10">
        <v>0</v>
      </c>
      <c r="K115" s="10">
        <v>0</v>
      </c>
      <c r="L115" s="10">
        <v>0</v>
      </c>
      <c r="M115" s="10">
        <v>0</v>
      </c>
      <c r="N115" s="10">
        <v>6</v>
      </c>
      <c r="O115" s="10">
        <v>0</v>
      </c>
      <c r="P115" s="10">
        <v>2</v>
      </c>
      <c r="Q115" s="10">
        <v>3</v>
      </c>
      <c r="R115" s="10">
        <v>0</v>
      </c>
      <c r="S115" s="10">
        <v>0</v>
      </c>
      <c r="T115" s="10">
        <v>0</v>
      </c>
      <c r="U115" s="10">
        <v>0</v>
      </c>
      <c r="V115" s="10">
        <v>0</v>
      </c>
      <c r="W115" s="10">
        <v>0</v>
      </c>
      <c r="X115" s="10">
        <v>0</v>
      </c>
      <c r="Y115" s="10">
        <v>0</v>
      </c>
      <c r="Z115" s="10">
        <v>15</v>
      </c>
      <c r="AA115" s="10">
        <v>0</v>
      </c>
      <c r="AB115" s="10">
        <v>0</v>
      </c>
      <c r="AC115" s="10">
        <f t="shared" si="10"/>
        <v>58</v>
      </c>
      <c r="AD115" s="7"/>
    </row>
    <row r="116" spans="1:30" ht="30" customHeight="1">
      <c r="A116" s="8">
        <f t="shared" si="14"/>
        <v>113</v>
      </c>
      <c r="B116" s="8">
        <v>83</v>
      </c>
      <c r="C116" s="8" t="s">
        <v>254</v>
      </c>
      <c r="D116" s="19" t="s">
        <v>251</v>
      </c>
      <c r="E116" s="9" t="s">
        <v>174</v>
      </c>
      <c r="F116" s="10">
        <v>36</v>
      </c>
      <c r="G116" s="10">
        <v>0</v>
      </c>
      <c r="H116" s="10">
        <v>0</v>
      </c>
      <c r="I116" s="10">
        <v>11.8</v>
      </c>
      <c r="J116" s="10">
        <v>3</v>
      </c>
      <c r="K116" s="10">
        <v>0.2</v>
      </c>
      <c r="L116" s="10">
        <v>0</v>
      </c>
      <c r="M116" s="10">
        <v>0</v>
      </c>
      <c r="N116" s="10">
        <v>2</v>
      </c>
      <c r="O116" s="10">
        <v>0</v>
      </c>
      <c r="P116" s="10">
        <v>0</v>
      </c>
      <c r="Q116" s="10">
        <v>0</v>
      </c>
      <c r="R116" s="10">
        <v>0</v>
      </c>
      <c r="S116" s="10">
        <v>0</v>
      </c>
      <c r="T116" s="10">
        <v>0</v>
      </c>
      <c r="U116" s="10">
        <v>0</v>
      </c>
      <c r="V116" s="10">
        <v>0</v>
      </c>
      <c r="W116" s="10">
        <v>0</v>
      </c>
      <c r="X116" s="10">
        <v>0</v>
      </c>
      <c r="Y116" s="10">
        <v>2</v>
      </c>
      <c r="Z116" s="10">
        <v>0</v>
      </c>
      <c r="AA116" s="10">
        <v>0</v>
      </c>
      <c r="AB116" s="10">
        <v>0</v>
      </c>
      <c r="AC116" s="10">
        <f t="shared" si="10"/>
        <v>55</v>
      </c>
      <c r="AD116" s="7"/>
    </row>
    <row r="117" spans="1:30" ht="30" customHeight="1">
      <c r="A117" s="8">
        <f t="shared" si="14"/>
        <v>114</v>
      </c>
      <c r="B117" s="8">
        <v>26</v>
      </c>
      <c r="C117" s="8" t="str">
        <f>VLOOKUP(D117,[1]汇总表!$B$3:$C$118,2,)</f>
        <v>合肥市</v>
      </c>
      <c r="D117" s="15" t="s">
        <v>127</v>
      </c>
      <c r="E117" s="9" t="s">
        <v>175</v>
      </c>
      <c r="F117" s="10">
        <v>39</v>
      </c>
      <c r="G117" s="10">
        <v>13.5</v>
      </c>
      <c r="H117" s="10">
        <v>0</v>
      </c>
      <c r="I117" s="10">
        <v>0</v>
      </c>
      <c r="J117" s="10">
        <v>0</v>
      </c>
      <c r="K117" s="10">
        <v>0</v>
      </c>
      <c r="L117" s="10">
        <v>0</v>
      </c>
      <c r="M117" s="10">
        <v>0</v>
      </c>
      <c r="N117" s="10">
        <v>0</v>
      </c>
      <c r="O117" s="10">
        <v>0</v>
      </c>
      <c r="P117" s="10">
        <v>0</v>
      </c>
      <c r="Q117" s="10">
        <v>0</v>
      </c>
      <c r="R117" s="10">
        <v>0</v>
      </c>
      <c r="S117" s="10">
        <v>0</v>
      </c>
      <c r="T117" s="10">
        <v>0</v>
      </c>
      <c r="U117" s="10">
        <v>0</v>
      </c>
      <c r="V117" s="10">
        <v>0</v>
      </c>
      <c r="W117" s="10">
        <v>0</v>
      </c>
      <c r="X117" s="10">
        <v>0</v>
      </c>
      <c r="Y117" s="10">
        <v>1</v>
      </c>
      <c r="Z117" s="10">
        <v>0</v>
      </c>
      <c r="AA117" s="10">
        <v>0</v>
      </c>
      <c r="AB117" s="10">
        <v>0</v>
      </c>
      <c r="AC117" s="10">
        <f t="shared" si="10"/>
        <v>53.5</v>
      </c>
      <c r="AD117" s="7"/>
    </row>
    <row r="118" spans="1:30" ht="30" customHeight="1">
      <c r="A118" s="8">
        <f t="shared" si="14"/>
        <v>115</v>
      </c>
      <c r="B118" s="8">
        <v>48</v>
      </c>
      <c r="C118" s="8" t="str">
        <f>VLOOKUP(D118,[1]汇总表!$B$3:$C$118,2,)</f>
        <v>黄山市</v>
      </c>
      <c r="D118" s="15" t="s">
        <v>176</v>
      </c>
      <c r="E118" s="9" t="s">
        <v>177</v>
      </c>
      <c r="F118" s="10">
        <v>32</v>
      </c>
      <c r="G118" s="10">
        <v>13</v>
      </c>
      <c r="H118" s="10">
        <v>0</v>
      </c>
      <c r="I118" s="10">
        <v>0</v>
      </c>
      <c r="J118" s="10">
        <v>0</v>
      </c>
      <c r="K118" s="10">
        <v>0</v>
      </c>
      <c r="L118" s="10">
        <v>0</v>
      </c>
      <c r="M118" s="10">
        <v>0</v>
      </c>
      <c r="N118" s="10">
        <v>2</v>
      </c>
      <c r="O118" s="10">
        <v>0</v>
      </c>
      <c r="P118" s="10">
        <v>2</v>
      </c>
      <c r="Q118" s="10">
        <v>0</v>
      </c>
      <c r="R118" s="10">
        <v>0</v>
      </c>
      <c r="S118" s="10">
        <v>0</v>
      </c>
      <c r="T118" s="10">
        <v>0</v>
      </c>
      <c r="U118" s="10">
        <v>0</v>
      </c>
      <c r="V118" s="10">
        <v>0</v>
      </c>
      <c r="W118" s="10">
        <v>2</v>
      </c>
      <c r="X118" s="10">
        <v>0</v>
      </c>
      <c r="Y118" s="10">
        <v>1</v>
      </c>
      <c r="Z118" s="10">
        <v>0</v>
      </c>
      <c r="AA118" s="10">
        <v>0</v>
      </c>
      <c r="AB118" s="10">
        <v>0</v>
      </c>
      <c r="AC118" s="10">
        <f t="shared" si="10"/>
        <v>52</v>
      </c>
      <c r="AD118" s="18" t="s">
        <v>248</v>
      </c>
    </row>
    <row r="119" spans="1:30" ht="30" customHeight="1">
      <c r="A119" s="8">
        <f t="shared" si="14"/>
        <v>116</v>
      </c>
      <c r="B119" s="8">
        <v>64</v>
      </c>
      <c r="C119" s="20" t="s">
        <v>253</v>
      </c>
      <c r="D119" s="19" t="s">
        <v>250</v>
      </c>
      <c r="E119" s="9"/>
      <c r="F119" s="10">
        <v>26</v>
      </c>
      <c r="G119" s="10">
        <v>0</v>
      </c>
      <c r="H119" s="10">
        <v>0</v>
      </c>
      <c r="I119" s="10">
        <v>15</v>
      </c>
      <c r="J119" s="10">
        <v>0</v>
      </c>
      <c r="K119" s="10">
        <v>0</v>
      </c>
      <c r="L119" s="10">
        <v>0</v>
      </c>
      <c r="M119" s="10">
        <v>0</v>
      </c>
      <c r="N119" s="10">
        <v>6</v>
      </c>
      <c r="O119" s="10">
        <v>0</v>
      </c>
      <c r="P119" s="10">
        <v>0</v>
      </c>
      <c r="Q119" s="10">
        <v>1</v>
      </c>
      <c r="R119" s="10">
        <v>0</v>
      </c>
      <c r="S119" s="10">
        <v>0</v>
      </c>
      <c r="T119" s="10">
        <v>0</v>
      </c>
      <c r="U119" s="10">
        <v>0</v>
      </c>
      <c r="V119" s="10">
        <v>0</v>
      </c>
      <c r="W119" s="10">
        <v>0</v>
      </c>
      <c r="X119" s="10">
        <v>0</v>
      </c>
      <c r="Y119" s="10">
        <v>1</v>
      </c>
      <c r="Z119" s="10">
        <v>0</v>
      </c>
      <c r="AA119" s="10">
        <v>0</v>
      </c>
      <c r="AB119" s="10">
        <v>0</v>
      </c>
      <c r="AC119" s="10">
        <f t="shared" si="10"/>
        <v>49</v>
      </c>
      <c r="AD119" s="7"/>
    </row>
    <row r="120" spans="1:30" ht="30" customHeight="1">
      <c r="A120" s="8">
        <f t="shared" si="14"/>
        <v>117</v>
      </c>
      <c r="B120" s="8">
        <v>103</v>
      </c>
      <c r="C120" s="8" t="str">
        <f>VLOOKUP(D120,[1]汇总表!$B$3:$C$118,2,)</f>
        <v>宣城市</v>
      </c>
      <c r="D120" s="14" t="s">
        <v>178</v>
      </c>
      <c r="E120" s="9" t="s">
        <v>179</v>
      </c>
      <c r="F120" s="10">
        <v>0</v>
      </c>
      <c r="G120" s="10">
        <v>0</v>
      </c>
      <c r="H120" s="10">
        <v>0</v>
      </c>
      <c r="I120" s="10">
        <v>15</v>
      </c>
      <c r="J120" s="10">
        <v>0</v>
      </c>
      <c r="K120" s="10">
        <v>0</v>
      </c>
      <c r="L120" s="10">
        <v>0</v>
      </c>
      <c r="M120" s="10">
        <v>0</v>
      </c>
      <c r="N120" s="10">
        <v>6</v>
      </c>
      <c r="O120" s="10">
        <v>0</v>
      </c>
      <c r="P120" s="10">
        <v>0</v>
      </c>
      <c r="Q120" s="10">
        <v>3</v>
      </c>
      <c r="R120" s="10">
        <v>0</v>
      </c>
      <c r="S120" s="10">
        <v>0</v>
      </c>
      <c r="T120" s="10">
        <v>4</v>
      </c>
      <c r="U120" s="10">
        <v>0</v>
      </c>
      <c r="V120" s="10">
        <v>0</v>
      </c>
      <c r="W120" s="10">
        <v>0</v>
      </c>
      <c r="X120" s="10">
        <v>6</v>
      </c>
      <c r="Y120" s="10">
        <v>0</v>
      </c>
      <c r="Z120" s="10">
        <v>15</v>
      </c>
      <c r="AA120" s="10">
        <v>0</v>
      </c>
      <c r="AB120" s="10">
        <v>0</v>
      </c>
      <c r="AC120" s="10">
        <f t="shared" si="10"/>
        <v>49</v>
      </c>
      <c r="AD120" s="7"/>
    </row>
    <row r="121" spans="1:30" ht="30" customHeight="1">
      <c r="A121" s="8">
        <f t="shared" si="14"/>
        <v>118</v>
      </c>
      <c r="B121" s="8">
        <v>92</v>
      </c>
      <c r="C121" s="8" t="str">
        <f>VLOOKUP(D121,[1]汇总表!$B$3:$C$118,2,)</f>
        <v>省直</v>
      </c>
      <c r="D121" s="14" t="s">
        <v>180</v>
      </c>
      <c r="E121" s="9" t="s">
        <v>181</v>
      </c>
      <c r="F121" s="10">
        <v>23</v>
      </c>
      <c r="G121" s="10">
        <v>0</v>
      </c>
      <c r="H121" s="10">
        <v>0</v>
      </c>
      <c r="I121" s="10">
        <v>0</v>
      </c>
      <c r="J121" s="10">
        <v>0</v>
      </c>
      <c r="K121" s="10">
        <v>0</v>
      </c>
      <c r="L121" s="10">
        <v>0</v>
      </c>
      <c r="M121" s="10">
        <v>0</v>
      </c>
      <c r="N121" s="10">
        <v>2</v>
      </c>
      <c r="O121" s="10">
        <v>2</v>
      </c>
      <c r="P121" s="10">
        <v>0</v>
      </c>
      <c r="Q121" s="10">
        <v>0</v>
      </c>
      <c r="R121" s="10">
        <v>0</v>
      </c>
      <c r="S121" s="10">
        <v>0</v>
      </c>
      <c r="T121" s="10">
        <v>2</v>
      </c>
      <c r="U121" s="10">
        <v>0</v>
      </c>
      <c r="V121" s="10">
        <v>0</v>
      </c>
      <c r="W121" s="10">
        <v>0</v>
      </c>
      <c r="X121" s="10">
        <v>0</v>
      </c>
      <c r="Y121" s="10">
        <v>0</v>
      </c>
      <c r="Z121" s="10">
        <v>15</v>
      </c>
      <c r="AA121" s="10">
        <v>0</v>
      </c>
      <c r="AB121" s="10">
        <v>0</v>
      </c>
      <c r="AC121" s="10">
        <f t="shared" si="10"/>
        <v>44</v>
      </c>
      <c r="AD121" s="7"/>
    </row>
    <row r="122" spans="1:30" ht="30" customHeight="1">
      <c r="A122" s="8">
        <f t="shared" si="14"/>
        <v>119</v>
      </c>
      <c r="B122" s="8">
        <v>24</v>
      </c>
      <c r="C122" s="8" t="str">
        <f>VLOOKUP(D122,[1]汇总表!$B$3:$C$118,2,)</f>
        <v>合肥市</v>
      </c>
      <c r="D122" s="15" t="s">
        <v>182</v>
      </c>
      <c r="E122" s="9" t="s">
        <v>183</v>
      </c>
      <c r="F122" s="10">
        <v>20</v>
      </c>
      <c r="G122" s="10">
        <v>1.5</v>
      </c>
      <c r="H122" s="10">
        <v>0</v>
      </c>
      <c r="I122" s="10">
        <v>0</v>
      </c>
      <c r="J122" s="10">
        <v>0</v>
      </c>
      <c r="K122" s="10">
        <v>0</v>
      </c>
      <c r="L122" s="10">
        <v>0</v>
      </c>
      <c r="M122" s="10">
        <v>0</v>
      </c>
      <c r="N122" s="10">
        <v>6</v>
      </c>
      <c r="O122" s="10">
        <v>0</v>
      </c>
      <c r="P122" s="10">
        <v>0</v>
      </c>
      <c r="Q122" s="10">
        <v>0</v>
      </c>
      <c r="R122" s="10">
        <v>0</v>
      </c>
      <c r="S122" s="10">
        <v>0</v>
      </c>
      <c r="T122" s="10">
        <v>0</v>
      </c>
      <c r="U122" s="10">
        <v>0</v>
      </c>
      <c r="V122" s="10">
        <v>0</v>
      </c>
      <c r="W122" s="10">
        <v>0</v>
      </c>
      <c r="X122" s="10">
        <v>0</v>
      </c>
      <c r="Y122" s="10">
        <v>0</v>
      </c>
      <c r="Z122" s="10">
        <v>15</v>
      </c>
      <c r="AA122" s="10">
        <v>0</v>
      </c>
      <c r="AB122" s="10">
        <v>0</v>
      </c>
      <c r="AC122" s="10">
        <f t="shared" si="10"/>
        <v>42.5</v>
      </c>
      <c r="AD122" s="7"/>
    </row>
    <row r="123" spans="1:30" ht="30" customHeight="1">
      <c r="A123" s="8">
        <f t="shared" si="14"/>
        <v>120</v>
      </c>
      <c r="B123" s="8">
        <v>72</v>
      </c>
      <c r="C123" s="8" t="str">
        <f>VLOOKUP(D123,[1]汇总表!$B$3:$C$118,2,)</f>
        <v>宣城市</v>
      </c>
      <c r="D123" s="14" t="s">
        <v>184</v>
      </c>
      <c r="E123" s="9" t="s">
        <v>185</v>
      </c>
      <c r="F123" s="10">
        <v>19</v>
      </c>
      <c r="G123" s="10">
        <v>0</v>
      </c>
      <c r="H123" s="10">
        <v>0</v>
      </c>
      <c r="I123" s="10">
        <v>3</v>
      </c>
      <c r="J123" s="10">
        <v>3</v>
      </c>
      <c r="K123" s="10">
        <v>0</v>
      </c>
      <c r="L123" s="10">
        <v>0</v>
      </c>
      <c r="M123" s="10">
        <v>0</v>
      </c>
      <c r="N123" s="10">
        <v>6</v>
      </c>
      <c r="O123" s="10">
        <v>2</v>
      </c>
      <c r="P123" s="10">
        <v>0</v>
      </c>
      <c r="Q123" s="10">
        <v>1</v>
      </c>
      <c r="R123" s="10">
        <v>0</v>
      </c>
      <c r="S123" s="10">
        <v>0</v>
      </c>
      <c r="T123" s="10">
        <v>0</v>
      </c>
      <c r="U123" s="10">
        <v>0</v>
      </c>
      <c r="V123" s="10">
        <v>0</v>
      </c>
      <c r="W123" s="10">
        <v>0</v>
      </c>
      <c r="X123" s="10">
        <v>0</v>
      </c>
      <c r="Y123" s="10">
        <v>4</v>
      </c>
      <c r="Z123" s="10">
        <v>0</v>
      </c>
      <c r="AA123" s="10">
        <v>0</v>
      </c>
      <c r="AB123" s="10">
        <v>0</v>
      </c>
      <c r="AC123" s="10">
        <f t="shared" si="10"/>
        <v>38</v>
      </c>
      <c r="AD123" s="7"/>
    </row>
    <row r="124" spans="1:30" ht="30" customHeight="1">
      <c r="A124" s="8">
        <f t="shared" si="14"/>
        <v>121</v>
      </c>
      <c r="B124" s="8">
        <v>112</v>
      </c>
      <c r="C124" s="8" t="str">
        <f>VLOOKUP(D124,[1]汇总表!$B$3:$C$118,2,)</f>
        <v>宣城市</v>
      </c>
      <c r="D124" s="14" t="s">
        <v>186</v>
      </c>
      <c r="E124" s="9" t="s">
        <v>187</v>
      </c>
      <c r="F124" s="10">
        <v>16</v>
      </c>
      <c r="G124" s="10">
        <v>0</v>
      </c>
      <c r="H124" s="10">
        <v>0</v>
      </c>
      <c r="I124" s="10">
        <v>8.8000000000000007</v>
      </c>
      <c r="J124" s="10">
        <v>0</v>
      </c>
      <c r="K124" s="10">
        <v>0</v>
      </c>
      <c r="L124" s="10">
        <v>0</v>
      </c>
      <c r="M124" s="10">
        <v>0</v>
      </c>
      <c r="N124" s="10">
        <v>4</v>
      </c>
      <c r="O124" s="10">
        <v>2</v>
      </c>
      <c r="P124" s="10">
        <v>0</v>
      </c>
      <c r="Q124" s="10">
        <v>0</v>
      </c>
      <c r="R124" s="10">
        <v>0</v>
      </c>
      <c r="S124" s="10">
        <v>0</v>
      </c>
      <c r="T124" s="10">
        <v>0</v>
      </c>
      <c r="U124" s="10">
        <v>0</v>
      </c>
      <c r="V124" s="10">
        <v>0</v>
      </c>
      <c r="W124" s="10">
        <v>0</v>
      </c>
      <c r="X124" s="10">
        <v>0</v>
      </c>
      <c r="Y124" s="10">
        <v>1</v>
      </c>
      <c r="Z124" s="10">
        <v>0</v>
      </c>
      <c r="AA124" s="10">
        <v>0</v>
      </c>
      <c r="AB124" s="10">
        <v>0</v>
      </c>
      <c r="AC124" s="10">
        <f t="shared" si="10"/>
        <v>31.8</v>
      </c>
      <c r="AD124" s="7"/>
    </row>
    <row r="125" spans="1:30" ht="30" customHeight="1">
      <c r="A125" s="8">
        <f t="shared" ref="A125:A130" si="15">ROW()-3</f>
        <v>122</v>
      </c>
      <c r="B125" s="8">
        <v>98</v>
      </c>
      <c r="C125" s="8" t="str">
        <f>VLOOKUP(D125,[1]汇总表!$B$3:$C$118,2,)</f>
        <v>芜湖市</v>
      </c>
      <c r="D125" s="16" t="s">
        <v>188</v>
      </c>
      <c r="E125" s="12" t="s">
        <v>189</v>
      </c>
      <c r="F125" s="10">
        <v>0</v>
      </c>
      <c r="G125" s="10">
        <v>0</v>
      </c>
      <c r="H125" s="10">
        <v>0</v>
      </c>
      <c r="I125" s="10">
        <v>15</v>
      </c>
      <c r="J125" s="10">
        <v>0</v>
      </c>
      <c r="K125" s="10">
        <v>0</v>
      </c>
      <c r="L125" s="10">
        <v>0</v>
      </c>
      <c r="M125" s="10">
        <v>0</v>
      </c>
      <c r="N125" s="10">
        <v>0</v>
      </c>
      <c r="O125" s="10">
        <v>0</v>
      </c>
      <c r="P125" s="10">
        <v>0</v>
      </c>
      <c r="Q125" s="10">
        <v>0</v>
      </c>
      <c r="R125" s="10">
        <v>0</v>
      </c>
      <c r="S125" s="10">
        <v>0</v>
      </c>
      <c r="T125" s="10">
        <v>0</v>
      </c>
      <c r="U125" s="10">
        <v>0</v>
      </c>
      <c r="V125" s="10">
        <v>0</v>
      </c>
      <c r="W125" s="10">
        <v>0</v>
      </c>
      <c r="X125" s="10">
        <v>0</v>
      </c>
      <c r="Y125" s="10">
        <v>0</v>
      </c>
      <c r="Z125" s="10">
        <v>15</v>
      </c>
      <c r="AA125" s="10">
        <v>0</v>
      </c>
      <c r="AB125" s="10">
        <v>0</v>
      </c>
      <c r="AC125" s="10">
        <f t="shared" si="10"/>
        <v>30</v>
      </c>
      <c r="AD125" s="7"/>
    </row>
    <row r="126" spans="1:30" ht="30" customHeight="1">
      <c r="A126" s="8">
        <f t="shared" si="15"/>
        <v>123</v>
      </c>
      <c r="B126" s="8">
        <v>99</v>
      </c>
      <c r="C126" s="8" t="str">
        <f>VLOOKUP(D126,[1]汇总表!$B$3:$C$118,2,)</f>
        <v>芜湖市</v>
      </c>
      <c r="D126" s="16" t="s">
        <v>188</v>
      </c>
      <c r="E126" s="12" t="s">
        <v>190</v>
      </c>
      <c r="F126" s="10">
        <v>0</v>
      </c>
      <c r="G126" s="10">
        <v>0</v>
      </c>
      <c r="H126" s="10">
        <v>0</v>
      </c>
      <c r="I126" s="10">
        <v>15</v>
      </c>
      <c r="J126" s="10">
        <v>0</v>
      </c>
      <c r="K126" s="10">
        <v>0</v>
      </c>
      <c r="L126" s="10">
        <v>0</v>
      </c>
      <c r="M126" s="10">
        <v>0</v>
      </c>
      <c r="N126" s="10">
        <v>0</v>
      </c>
      <c r="O126" s="10">
        <v>0</v>
      </c>
      <c r="P126" s="10">
        <v>0</v>
      </c>
      <c r="Q126" s="10">
        <v>0</v>
      </c>
      <c r="R126" s="10">
        <v>0</v>
      </c>
      <c r="S126" s="10">
        <v>0</v>
      </c>
      <c r="T126" s="10">
        <v>0</v>
      </c>
      <c r="U126" s="10">
        <v>0</v>
      </c>
      <c r="V126" s="10">
        <v>0</v>
      </c>
      <c r="W126" s="10">
        <v>0</v>
      </c>
      <c r="X126" s="10">
        <v>0</v>
      </c>
      <c r="Y126" s="10">
        <v>0</v>
      </c>
      <c r="Z126" s="10">
        <v>15</v>
      </c>
      <c r="AA126" s="10">
        <v>0</v>
      </c>
      <c r="AB126" s="10">
        <v>0</v>
      </c>
      <c r="AC126" s="10">
        <f t="shared" si="10"/>
        <v>30</v>
      </c>
      <c r="AD126" s="7"/>
    </row>
    <row r="127" spans="1:30" ht="30" customHeight="1">
      <c r="A127" s="8">
        <f t="shared" si="15"/>
        <v>124</v>
      </c>
      <c r="B127" s="8">
        <v>15</v>
      </c>
      <c r="C127" s="8" t="str">
        <f>VLOOKUP(D127,[1]汇总表!$B$3:$C$118,2,)</f>
        <v>合肥市</v>
      </c>
      <c r="D127" s="15" t="s">
        <v>191</v>
      </c>
      <c r="E127" s="9" t="s">
        <v>192</v>
      </c>
      <c r="F127" s="10">
        <v>0</v>
      </c>
      <c r="G127" s="10">
        <v>0</v>
      </c>
      <c r="H127" s="10">
        <v>0</v>
      </c>
      <c r="I127" s="10">
        <v>12.9</v>
      </c>
      <c r="J127" s="10">
        <v>0</v>
      </c>
      <c r="K127" s="10">
        <v>0</v>
      </c>
      <c r="L127" s="10">
        <v>0</v>
      </c>
      <c r="M127" s="10">
        <v>0</v>
      </c>
      <c r="N127" s="10">
        <v>0</v>
      </c>
      <c r="O127" s="10">
        <v>2</v>
      </c>
      <c r="P127" s="10">
        <v>8</v>
      </c>
      <c r="Q127" s="10">
        <v>0</v>
      </c>
      <c r="R127" s="10">
        <v>0</v>
      </c>
      <c r="S127" s="10">
        <v>0</v>
      </c>
      <c r="T127" s="10">
        <v>0</v>
      </c>
      <c r="U127" s="10">
        <v>0</v>
      </c>
      <c r="V127" s="10">
        <v>0</v>
      </c>
      <c r="W127" s="10">
        <v>0</v>
      </c>
      <c r="X127" s="10">
        <v>0</v>
      </c>
      <c r="Y127" s="10">
        <v>1</v>
      </c>
      <c r="Z127" s="10">
        <v>0</v>
      </c>
      <c r="AA127" s="10">
        <v>0</v>
      </c>
      <c r="AB127" s="10">
        <v>0</v>
      </c>
      <c r="AC127" s="10">
        <f t="shared" si="10"/>
        <v>23.9</v>
      </c>
      <c r="AD127" s="18" t="s">
        <v>249</v>
      </c>
    </row>
    <row r="128" spans="1:30" ht="30" customHeight="1">
      <c r="A128" s="8">
        <f t="shared" si="15"/>
        <v>125</v>
      </c>
      <c r="B128" s="8">
        <v>9</v>
      </c>
      <c r="C128" s="8" t="str">
        <f>VLOOKUP(D128,[1]汇总表!$B$3:$C$118,2,)</f>
        <v>合肥市</v>
      </c>
      <c r="D128" s="15" t="s">
        <v>193</v>
      </c>
      <c r="E128" s="9" t="s">
        <v>194</v>
      </c>
      <c r="F128" s="10">
        <v>0</v>
      </c>
      <c r="G128" s="10">
        <v>0</v>
      </c>
      <c r="H128" s="10">
        <v>0</v>
      </c>
      <c r="I128" s="10">
        <v>0</v>
      </c>
      <c r="J128" s="10">
        <v>0</v>
      </c>
      <c r="K128" s="10">
        <v>0</v>
      </c>
      <c r="L128" s="10">
        <v>0</v>
      </c>
      <c r="M128" s="10">
        <v>0</v>
      </c>
      <c r="N128" s="10">
        <v>2</v>
      </c>
      <c r="O128" s="10">
        <v>0</v>
      </c>
      <c r="P128" s="10">
        <v>0</v>
      </c>
      <c r="Q128" s="10">
        <v>0</v>
      </c>
      <c r="R128" s="10">
        <v>0</v>
      </c>
      <c r="S128" s="10">
        <v>0</v>
      </c>
      <c r="T128" s="10">
        <v>0</v>
      </c>
      <c r="U128" s="10">
        <v>0</v>
      </c>
      <c r="V128" s="10">
        <v>0</v>
      </c>
      <c r="W128" s="10">
        <v>0</v>
      </c>
      <c r="X128" s="10">
        <v>0</v>
      </c>
      <c r="Y128" s="10">
        <v>0</v>
      </c>
      <c r="Z128" s="10">
        <v>0</v>
      </c>
      <c r="AA128" s="10">
        <v>15</v>
      </c>
      <c r="AB128" s="10">
        <v>0</v>
      </c>
      <c r="AC128" s="10">
        <f t="shared" si="10"/>
        <v>17</v>
      </c>
      <c r="AD128" s="18" t="s">
        <v>249</v>
      </c>
    </row>
    <row r="129" spans="1:30" ht="30" customHeight="1">
      <c r="A129" s="8">
        <f t="shared" si="15"/>
        <v>126</v>
      </c>
      <c r="B129" s="8">
        <v>101</v>
      </c>
      <c r="C129" s="8" t="str">
        <f>VLOOKUP(D129,[1]汇总表!$B$3:$C$118,2,)</f>
        <v>宣城市</v>
      </c>
      <c r="D129" s="14" t="s">
        <v>195</v>
      </c>
      <c r="E129" s="9" t="s">
        <v>196</v>
      </c>
      <c r="F129" s="10">
        <v>0</v>
      </c>
      <c r="G129" s="10">
        <v>0</v>
      </c>
      <c r="H129" s="10">
        <v>0</v>
      </c>
      <c r="I129" s="10">
        <v>0</v>
      </c>
      <c r="J129" s="10">
        <v>0</v>
      </c>
      <c r="K129" s="10">
        <v>0</v>
      </c>
      <c r="L129" s="10">
        <v>0</v>
      </c>
      <c r="M129" s="10">
        <v>0</v>
      </c>
      <c r="N129" s="10">
        <v>4</v>
      </c>
      <c r="O129" s="10">
        <v>0</v>
      </c>
      <c r="P129" s="10">
        <v>0</v>
      </c>
      <c r="Q129" s="10">
        <v>0</v>
      </c>
      <c r="R129" s="10">
        <v>0</v>
      </c>
      <c r="S129" s="10">
        <v>0</v>
      </c>
      <c r="T129" s="10">
        <v>0</v>
      </c>
      <c r="U129" s="10">
        <v>0</v>
      </c>
      <c r="V129" s="10">
        <v>0</v>
      </c>
      <c r="W129" s="10">
        <v>0</v>
      </c>
      <c r="X129" s="10">
        <v>0</v>
      </c>
      <c r="Y129" s="10">
        <v>1</v>
      </c>
      <c r="Z129" s="10">
        <v>0</v>
      </c>
      <c r="AA129" s="10">
        <v>0</v>
      </c>
      <c r="AB129" s="10">
        <v>0</v>
      </c>
      <c r="AC129" s="10">
        <f t="shared" si="10"/>
        <v>5</v>
      </c>
      <c r="AD129" s="7"/>
    </row>
    <row r="130" spans="1:30" ht="30" customHeight="1">
      <c r="A130" s="8">
        <f t="shared" si="15"/>
        <v>127</v>
      </c>
      <c r="B130" s="8">
        <v>107</v>
      </c>
      <c r="C130" s="8" t="str">
        <f>VLOOKUP(D130,[1]汇总表!$B$3:$C$118,2,)</f>
        <v>宁国市</v>
      </c>
      <c r="D130" s="14" t="s">
        <v>197</v>
      </c>
      <c r="E130" s="9" t="s">
        <v>198</v>
      </c>
      <c r="F130" s="10">
        <v>0</v>
      </c>
      <c r="G130" s="10">
        <v>0</v>
      </c>
      <c r="H130" s="10">
        <v>0</v>
      </c>
      <c r="I130" s="10">
        <v>0</v>
      </c>
      <c r="J130" s="10">
        <v>0</v>
      </c>
      <c r="K130" s="10">
        <v>0</v>
      </c>
      <c r="L130" s="10">
        <v>0</v>
      </c>
      <c r="M130" s="10">
        <v>0</v>
      </c>
      <c r="N130" s="10">
        <v>0</v>
      </c>
      <c r="O130" s="10">
        <v>0</v>
      </c>
      <c r="P130" s="10">
        <v>0</v>
      </c>
      <c r="Q130" s="10">
        <v>0</v>
      </c>
      <c r="R130" s="10">
        <v>0</v>
      </c>
      <c r="S130" s="10">
        <v>0</v>
      </c>
      <c r="T130" s="10">
        <v>0</v>
      </c>
      <c r="U130" s="10">
        <v>0</v>
      </c>
      <c r="V130" s="10">
        <v>0</v>
      </c>
      <c r="W130" s="10">
        <v>0</v>
      </c>
      <c r="X130" s="10">
        <v>0</v>
      </c>
      <c r="Y130" s="10">
        <v>1</v>
      </c>
      <c r="Z130" s="10">
        <v>0</v>
      </c>
      <c r="AA130" s="10">
        <v>0</v>
      </c>
      <c r="AB130" s="10">
        <v>0</v>
      </c>
      <c r="AC130" s="10">
        <f t="shared" si="10"/>
        <v>1</v>
      </c>
      <c r="AD130" s="7"/>
    </row>
    <row r="131" spans="1:30" ht="30" customHeight="1">
      <c r="A131" s="8">
        <f t="shared" ref="A131:A151" si="16">ROW()-3</f>
        <v>128</v>
      </c>
      <c r="B131" s="8">
        <v>49</v>
      </c>
      <c r="C131" s="8" t="str">
        <f>VLOOKUP(D131,[1]汇总表!$B$3:$C$118,2,)</f>
        <v>黄山市</v>
      </c>
      <c r="D131" s="15" t="s">
        <v>205</v>
      </c>
      <c r="E131" s="9" t="s">
        <v>200</v>
      </c>
      <c r="F131" s="10">
        <v>45</v>
      </c>
      <c r="G131" s="10">
        <v>0</v>
      </c>
      <c r="H131" s="10">
        <v>0</v>
      </c>
      <c r="I131" s="10">
        <v>15</v>
      </c>
      <c r="J131" s="10">
        <v>0</v>
      </c>
      <c r="K131" s="10">
        <v>0</v>
      </c>
      <c r="L131" s="10">
        <v>0</v>
      </c>
      <c r="M131" s="10">
        <v>0</v>
      </c>
      <c r="N131" s="10">
        <v>6</v>
      </c>
      <c r="O131" s="10">
        <v>0</v>
      </c>
      <c r="P131" s="10">
        <v>2</v>
      </c>
      <c r="Q131" s="10">
        <v>6</v>
      </c>
      <c r="R131" s="10">
        <v>0</v>
      </c>
      <c r="S131" s="10">
        <v>0</v>
      </c>
      <c r="T131" s="10">
        <v>0</v>
      </c>
      <c r="U131" s="10">
        <v>0</v>
      </c>
      <c r="V131" s="10">
        <v>0</v>
      </c>
      <c r="W131" s="10">
        <v>0</v>
      </c>
      <c r="X131" s="10">
        <v>0</v>
      </c>
      <c r="Y131" s="10">
        <v>0</v>
      </c>
      <c r="Z131" s="10">
        <v>0</v>
      </c>
      <c r="AA131" s="10">
        <v>0</v>
      </c>
      <c r="AB131" s="10">
        <v>0</v>
      </c>
      <c r="AC131" s="10">
        <f t="shared" ref="AC131:AC151" si="17">AB131+AA131+Z131+Y131+X131+W131+V131+U131+T131+S131+R131+Q131+P131+O131+N131+M131+L131+K131+J131+I131+H131+G131+F131</f>
        <v>74</v>
      </c>
      <c r="AD131" s="7" t="s">
        <v>201</v>
      </c>
    </row>
    <row r="132" spans="1:30" ht="30" customHeight="1">
      <c r="A132" s="8">
        <f t="shared" si="16"/>
        <v>129</v>
      </c>
      <c r="B132" s="8">
        <v>46</v>
      </c>
      <c r="C132" s="8" t="str">
        <f>VLOOKUP(D132,[1]汇总表!$B$3:$C$118,2,)</f>
        <v>黄山市</v>
      </c>
      <c r="D132" s="15" t="s">
        <v>204</v>
      </c>
      <c r="E132" s="9" t="s">
        <v>200</v>
      </c>
      <c r="F132" s="10">
        <v>45</v>
      </c>
      <c r="G132" s="10">
        <v>0</v>
      </c>
      <c r="H132" s="10">
        <v>0</v>
      </c>
      <c r="I132" s="10">
        <v>15</v>
      </c>
      <c r="J132" s="10">
        <v>0</v>
      </c>
      <c r="K132" s="10">
        <v>0</v>
      </c>
      <c r="L132" s="10">
        <v>0</v>
      </c>
      <c r="M132" s="10">
        <v>0</v>
      </c>
      <c r="N132" s="10">
        <v>6</v>
      </c>
      <c r="O132" s="10">
        <v>4</v>
      </c>
      <c r="P132" s="10">
        <v>2</v>
      </c>
      <c r="Q132" s="10">
        <v>1</v>
      </c>
      <c r="R132" s="10">
        <v>0</v>
      </c>
      <c r="S132" s="10">
        <v>0</v>
      </c>
      <c r="T132" s="10">
        <v>0</v>
      </c>
      <c r="U132" s="10">
        <v>0</v>
      </c>
      <c r="V132" s="10">
        <v>0</v>
      </c>
      <c r="W132" s="10">
        <v>0</v>
      </c>
      <c r="X132" s="10">
        <v>0</v>
      </c>
      <c r="Y132" s="10">
        <v>0</v>
      </c>
      <c r="Z132" s="10">
        <v>0</v>
      </c>
      <c r="AA132" s="10">
        <v>0</v>
      </c>
      <c r="AB132" s="10">
        <v>0</v>
      </c>
      <c r="AC132" s="10">
        <f t="shared" si="17"/>
        <v>73</v>
      </c>
      <c r="AD132" s="7" t="s">
        <v>201</v>
      </c>
    </row>
    <row r="133" spans="1:30" ht="30" customHeight="1">
      <c r="A133" s="8">
        <f t="shared" si="16"/>
        <v>130</v>
      </c>
      <c r="B133" s="8">
        <v>115</v>
      </c>
      <c r="C133" s="8" t="str">
        <f>VLOOKUP(D133,[1]汇总表!$B$3:$C$118,2,)</f>
        <v>宣城市</v>
      </c>
      <c r="D133" s="14" t="s">
        <v>220</v>
      </c>
      <c r="E133" s="9" t="s">
        <v>200</v>
      </c>
      <c r="F133" s="10">
        <v>33</v>
      </c>
      <c r="G133" s="10">
        <v>6</v>
      </c>
      <c r="H133" s="10">
        <v>6</v>
      </c>
      <c r="I133" s="10">
        <v>15</v>
      </c>
      <c r="J133" s="10">
        <v>0</v>
      </c>
      <c r="K133" s="10">
        <v>0</v>
      </c>
      <c r="L133" s="10">
        <v>0</v>
      </c>
      <c r="M133" s="10">
        <v>0</v>
      </c>
      <c r="N133" s="10">
        <v>6</v>
      </c>
      <c r="O133" s="10">
        <v>0</v>
      </c>
      <c r="P133" s="10">
        <v>0</v>
      </c>
      <c r="Q133" s="10">
        <v>5</v>
      </c>
      <c r="R133" s="10">
        <v>0</v>
      </c>
      <c r="S133" s="10">
        <v>0</v>
      </c>
      <c r="T133" s="10">
        <v>0</v>
      </c>
      <c r="U133" s="10">
        <v>0</v>
      </c>
      <c r="V133" s="10">
        <v>0</v>
      </c>
      <c r="W133" s="10">
        <v>0</v>
      </c>
      <c r="X133" s="10">
        <v>0</v>
      </c>
      <c r="Y133" s="10">
        <v>0</v>
      </c>
      <c r="Z133" s="10">
        <v>0</v>
      </c>
      <c r="AA133" s="10">
        <v>0</v>
      </c>
      <c r="AB133" s="10">
        <v>0</v>
      </c>
      <c r="AC133" s="10">
        <f t="shared" si="17"/>
        <v>71</v>
      </c>
      <c r="AD133" s="7" t="s">
        <v>201</v>
      </c>
    </row>
    <row r="134" spans="1:30" ht="30" customHeight="1">
      <c r="A134" s="8">
        <f t="shared" si="16"/>
        <v>131</v>
      </c>
      <c r="B134" s="8">
        <v>84</v>
      </c>
      <c r="C134" s="8" t="str">
        <f>VLOOKUP(D134,[1]汇总表!$B$3:$C$118,2,)</f>
        <v>亳州市</v>
      </c>
      <c r="D134" s="14" t="s">
        <v>211</v>
      </c>
      <c r="E134" s="9" t="s">
        <v>200</v>
      </c>
      <c r="F134" s="10">
        <v>45</v>
      </c>
      <c r="G134" s="10">
        <v>0</v>
      </c>
      <c r="H134" s="10">
        <v>0</v>
      </c>
      <c r="I134" s="10">
        <v>15</v>
      </c>
      <c r="J134" s="10">
        <v>0</v>
      </c>
      <c r="K134" s="10">
        <v>0</v>
      </c>
      <c r="L134" s="10">
        <v>0</v>
      </c>
      <c r="M134" s="10">
        <v>0</v>
      </c>
      <c r="N134" s="10">
        <v>6</v>
      </c>
      <c r="O134" s="10">
        <v>0</v>
      </c>
      <c r="P134" s="10">
        <v>0</v>
      </c>
      <c r="Q134" s="10">
        <v>3</v>
      </c>
      <c r="R134" s="10">
        <v>0</v>
      </c>
      <c r="S134" s="10">
        <v>0</v>
      </c>
      <c r="T134" s="10">
        <v>0</v>
      </c>
      <c r="U134" s="10">
        <v>0</v>
      </c>
      <c r="V134" s="10">
        <v>0</v>
      </c>
      <c r="W134" s="10">
        <v>0</v>
      </c>
      <c r="X134" s="10">
        <v>0</v>
      </c>
      <c r="Y134" s="10">
        <v>0</v>
      </c>
      <c r="Z134" s="10">
        <v>0</v>
      </c>
      <c r="AA134" s="10">
        <v>0</v>
      </c>
      <c r="AB134" s="10">
        <v>0</v>
      </c>
      <c r="AC134" s="10">
        <f t="shared" si="17"/>
        <v>69</v>
      </c>
      <c r="AD134" s="7" t="s">
        <v>201</v>
      </c>
    </row>
    <row r="135" spans="1:30" ht="30" customHeight="1">
      <c r="A135" s="8">
        <f t="shared" si="16"/>
        <v>132</v>
      </c>
      <c r="B135" s="8">
        <v>108</v>
      </c>
      <c r="C135" s="8" t="s">
        <v>255</v>
      </c>
      <c r="D135" s="14" t="s">
        <v>215</v>
      </c>
      <c r="E135" s="17" t="s">
        <v>244</v>
      </c>
      <c r="F135" s="10">
        <v>45</v>
      </c>
      <c r="G135" s="10">
        <v>0</v>
      </c>
      <c r="H135" s="10">
        <v>0</v>
      </c>
      <c r="I135" s="10">
        <v>15</v>
      </c>
      <c r="J135" s="10">
        <v>0</v>
      </c>
      <c r="K135" s="10">
        <v>0</v>
      </c>
      <c r="L135" s="10">
        <v>0</v>
      </c>
      <c r="M135" s="10">
        <v>0</v>
      </c>
      <c r="N135" s="10">
        <v>6</v>
      </c>
      <c r="O135" s="10">
        <v>0</v>
      </c>
      <c r="P135" s="10">
        <v>0</v>
      </c>
      <c r="Q135" s="10">
        <v>0</v>
      </c>
      <c r="R135" s="10">
        <v>0</v>
      </c>
      <c r="S135" s="10">
        <v>0</v>
      </c>
      <c r="T135" s="10">
        <v>0</v>
      </c>
      <c r="U135" s="10">
        <v>0</v>
      </c>
      <c r="V135" s="10">
        <v>0</v>
      </c>
      <c r="W135" s="10">
        <v>0</v>
      </c>
      <c r="X135" s="10">
        <v>0</v>
      </c>
      <c r="Y135" s="10">
        <v>0</v>
      </c>
      <c r="Z135" s="10">
        <v>0</v>
      </c>
      <c r="AA135" s="10">
        <v>0</v>
      </c>
      <c r="AB135" s="10">
        <v>0</v>
      </c>
      <c r="AC135" s="10">
        <f t="shared" si="17"/>
        <v>66</v>
      </c>
      <c r="AD135" s="7" t="s">
        <v>201</v>
      </c>
    </row>
    <row r="136" spans="1:30" ht="30" customHeight="1">
      <c r="A136" s="8">
        <f t="shared" si="16"/>
        <v>133</v>
      </c>
      <c r="B136" s="8">
        <v>104</v>
      </c>
      <c r="C136" s="8" t="str">
        <f>VLOOKUP(D136,[1]汇总表!$B$3:$C$118,2,)</f>
        <v>宣城市</v>
      </c>
      <c r="D136" s="16" t="s">
        <v>213</v>
      </c>
      <c r="E136" s="9" t="s">
        <v>200</v>
      </c>
      <c r="F136" s="10">
        <v>23</v>
      </c>
      <c r="G136" s="10">
        <v>15</v>
      </c>
      <c r="H136" s="10">
        <v>0</v>
      </c>
      <c r="I136" s="10">
        <v>15</v>
      </c>
      <c r="J136" s="10">
        <v>0</v>
      </c>
      <c r="K136" s="10">
        <v>0</v>
      </c>
      <c r="L136" s="10">
        <v>0</v>
      </c>
      <c r="M136" s="10">
        <v>0</v>
      </c>
      <c r="N136" s="10">
        <v>6</v>
      </c>
      <c r="O136" s="10">
        <v>0</v>
      </c>
      <c r="P136" s="10">
        <v>0</v>
      </c>
      <c r="Q136" s="10">
        <v>0</v>
      </c>
      <c r="R136" s="10">
        <v>0</v>
      </c>
      <c r="S136" s="10">
        <v>0</v>
      </c>
      <c r="T136" s="10">
        <v>0</v>
      </c>
      <c r="U136" s="10">
        <v>0</v>
      </c>
      <c r="V136" s="10">
        <v>0</v>
      </c>
      <c r="W136" s="10">
        <v>0</v>
      </c>
      <c r="X136" s="10">
        <v>0</v>
      </c>
      <c r="Y136" s="10">
        <v>0</v>
      </c>
      <c r="Z136" s="10">
        <v>0</v>
      </c>
      <c r="AA136" s="10">
        <v>0</v>
      </c>
      <c r="AB136" s="10">
        <v>0</v>
      </c>
      <c r="AC136" s="10">
        <f t="shared" si="17"/>
        <v>59</v>
      </c>
      <c r="AD136" s="7" t="s">
        <v>201</v>
      </c>
    </row>
    <row r="137" spans="1:30" ht="30" customHeight="1">
      <c r="A137" s="8">
        <f t="shared" si="16"/>
        <v>134</v>
      </c>
      <c r="B137" s="8">
        <v>78</v>
      </c>
      <c r="C137" s="8" t="str">
        <f>VLOOKUP(D137,[1]汇总表!$B$3:$C$118,2,)</f>
        <v>宣城市</v>
      </c>
      <c r="D137" s="14" t="s">
        <v>210</v>
      </c>
      <c r="E137" s="9" t="s">
        <v>200</v>
      </c>
      <c r="F137" s="10">
        <v>25</v>
      </c>
      <c r="G137" s="10">
        <v>4.5</v>
      </c>
      <c r="H137" s="10">
        <v>0</v>
      </c>
      <c r="I137" s="10">
        <v>15</v>
      </c>
      <c r="J137" s="10">
        <v>0</v>
      </c>
      <c r="K137" s="10">
        <v>0</v>
      </c>
      <c r="L137" s="10">
        <v>0</v>
      </c>
      <c r="M137" s="10">
        <v>0</v>
      </c>
      <c r="N137" s="10">
        <v>6</v>
      </c>
      <c r="O137" s="10">
        <v>0</v>
      </c>
      <c r="P137" s="10">
        <v>8</v>
      </c>
      <c r="Q137" s="10">
        <v>0</v>
      </c>
      <c r="R137" s="10">
        <v>0</v>
      </c>
      <c r="S137" s="10">
        <v>0</v>
      </c>
      <c r="T137" s="10">
        <v>0</v>
      </c>
      <c r="U137" s="10">
        <v>0</v>
      </c>
      <c r="V137" s="10">
        <v>0</v>
      </c>
      <c r="W137" s="10">
        <v>0</v>
      </c>
      <c r="X137" s="10">
        <v>0</v>
      </c>
      <c r="Y137" s="10">
        <v>0</v>
      </c>
      <c r="Z137" s="10">
        <v>0</v>
      </c>
      <c r="AA137" s="10">
        <v>0</v>
      </c>
      <c r="AB137" s="10">
        <v>0</v>
      </c>
      <c r="AC137" s="10">
        <f t="shared" si="17"/>
        <v>58.5</v>
      </c>
      <c r="AD137" s="7" t="s">
        <v>201</v>
      </c>
    </row>
    <row r="138" spans="1:30" ht="30" customHeight="1">
      <c r="A138" s="8">
        <f t="shared" si="16"/>
        <v>135</v>
      </c>
      <c r="B138" s="8">
        <v>73</v>
      </c>
      <c r="C138" s="8" t="str">
        <f>VLOOKUP(D138,[1]汇总表!$B$3:$C$118,2,)</f>
        <v>宣城市</v>
      </c>
      <c r="D138" s="14" t="s">
        <v>209</v>
      </c>
      <c r="E138" s="9" t="s">
        <v>200</v>
      </c>
      <c r="F138" s="10">
        <v>26</v>
      </c>
      <c r="G138" s="10">
        <v>1.5</v>
      </c>
      <c r="H138" s="10">
        <v>0</v>
      </c>
      <c r="I138" s="10">
        <v>15</v>
      </c>
      <c r="J138" s="10">
        <v>0</v>
      </c>
      <c r="K138" s="10">
        <v>0</v>
      </c>
      <c r="L138" s="10">
        <v>0</v>
      </c>
      <c r="M138" s="10">
        <v>0</v>
      </c>
      <c r="N138" s="10">
        <v>6</v>
      </c>
      <c r="O138" s="10">
        <v>8</v>
      </c>
      <c r="P138" s="10">
        <v>0</v>
      </c>
      <c r="Q138" s="10">
        <v>1</v>
      </c>
      <c r="R138" s="10">
        <v>0</v>
      </c>
      <c r="S138" s="10">
        <v>0</v>
      </c>
      <c r="T138" s="10">
        <v>0</v>
      </c>
      <c r="U138" s="10">
        <v>0</v>
      </c>
      <c r="V138" s="10">
        <v>0</v>
      </c>
      <c r="W138" s="10">
        <v>0</v>
      </c>
      <c r="X138" s="10">
        <v>0</v>
      </c>
      <c r="Y138" s="10">
        <v>0</v>
      </c>
      <c r="Z138" s="10">
        <v>0</v>
      </c>
      <c r="AA138" s="10">
        <v>0</v>
      </c>
      <c r="AB138" s="10">
        <v>0</v>
      </c>
      <c r="AC138" s="10">
        <f t="shared" si="17"/>
        <v>57.5</v>
      </c>
      <c r="AD138" s="7" t="s">
        <v>201</v>
      </c>
    </row>
    <row r="139" spans="1:30" ht="30" customHeight="1">
      <c r="A139" s="8">
        <f t="shared" si="16"/>
        <v>136</v>
      </c>
      <c r="B139" s="8">
        <v>34</v>
      </c>
      <c r="C139" s="8" t="str">
        <f>VLOOKUP(D139,[1]汇总表!$B$3:$C$118,2,)</f>
        <v>淮南市</v>
      </c>
      <c r="D139" s="14" t="s">
        <v>199</v>
      </c>
      <c r="E139" s="9" t="s">
        <v>200</v>
      </c>
      <c r="F139" s="10">
        <v>21</v>
      </c>
      <c r="G139" s="10">
        <v>3</v>
      </c>
      <c r="H139" s="10">
        <v>0</v>
      </c>
      <c r="I139" s="10">
        <v>12.8</v>
      </c>
      <c r="J139" s="10">
        <v>2.2000000000000002</v>
      </c>
      <c r="K139" s="10">
        <v>0</v>
      </c>
      <c r="L139" s="10">
        <v>0</v>
      </c>
      <c r="M139" s="10">
        <v>0</v>
      </c>
      <c r="N139" s="10">
        <v>6</v>
      </c>
      <c r="O139" s="10">
        <v>0</v>
      </c>
      <c r="P139" s="10">
        <v>8</v>
      </c>
      <c r="Q139" s="10">
        <v>0</v>
      </c>
      <c r="R139" s="10">
        <v>0</v>
      </c>
      <c r="S139" s="10">
        <v>3</v>
      </c>
      <c r="T139" s="10">
        <v>0</v>
      </c>
      <c r="U139" s="10">
        <v>0</v>
      </c>
      <c r="V139" s="10">
        <v>0</v>
      </c>
      <c r="W139" s="10">
        <v>0</v>
      </c>
      <c r="X139" s="10">
        <v>0</v>
      </c>
      <c r="Y139" s="10">
        <v>0</v>
      </c>
      <c r="Z139" s="10">
        <v>0</v>
      </c>
      <c r="AA139" s="10">
        <v>0</v>
      </c>
      <c r="AB139" s="10">
        <v>0</v>
      </c>
      <c r="AC139" s="10">
        <f t="shared" si="17"/>
        <v>56</v>
      </c>
      <c r="AD139" s="7" t="s">
        <v>201</v>
      </c>
    </row>
    <row r="140" spans="1:30" ht="30" customHeight="1">
      <c r="A140" s="8">
        <f t="shared" si="16"/>
        <v>137</v>
      </c>
      <c r="B140" s="8">
        <v>111</v>
      </c>
      <c r="C140" s="8" t="str">
        <f>VLOOKUP(D140,[1]汇总表!$B$3:$C$118,2,)</f>
        <v>宣城市</v>
      </c>
      <c r="D140" s="14" t="s">
        <v>218</v>
      </c>
      <c r="E140" s="9" t="s">
        <v>200</v>
      </c>
      <c r="F140" s="10">
        <v>39</v>
      </c>
      <c r="G140" s="10">
        <v>4.5</v>
      </c>
      <c r="H140" s="10">
        <v>0</v>
      </c>
      <c r="I140" s="10">
        <v>8.4</v>
      </c>
      <c r="J140" s="10">
        <v>0</v>
      </c>
      <c r="K140" s="10">
        <v>0</v>
      </c>
      <c r="L140" s="10">
        <v>0</v>
      </c>
      <c r="M140" s="10">
        <v>0</v>
      </c>
      <c r="N140" s="10">
        <v>4</v>
      </c>
      <c r="O140" s="10">
        <v>0</v>
      </c>
      <c r="P140" s="10">
        <v>0</v>
      </c>
      <c r="Q140" s="10">
        <v>0</v>
      </c>
      <c r="R140" s="10">
        <v>0</v>
      </c>
      <c r="S140" s="10">
        <v>0</v>
      </c>
      <c r="T140" s="10">
        <v>0</v>
      </c>
      <c r="U140" s="10">
        <v>0</v>
      </c>
      <c r="V140" s="10">
        <v>0</v>
      </c>
      <c r="W140" s="10">
        <v>0</v>
      </c>
      <c r="X140" s="10">
        <v>0</v>
      </c>
      <c r="Y140" s="10">
        <v>0</v>
      </c>
      <c r="Z140" s="10">
        <v>0</v>
      </c>
      <c r="AA140" s="10">
        <v>0</v>
      </c>
      <c r="AB140" s="10">
        <v>0</v>
      </c>
      <c r="AC140" s="10">
        <f t="shared" si="17"/>
        <v>55.9</v>
      </c>
      <c r="AD140" s="7" t="s">
        <v>201</v>
      </c>
    </row>
    <row r="141" spans="1:30" ht="30" customHeight="1">
      <c r="A141" s="8">
        <f t="shared" si="16"/>
        <v>138</v>
      </c>
      <c r="B141" s="8">
        <v>69</v>
      </c>
      <c r="C141" s="8" t="str">
        <f>VLOOKUP(D141,[1]汇总表!$B$3:$C$118,2,)</f>
        <v>六安市</v>
      </c>
      <c r="D141" s="14" t="s">
        <v>207</v>
      </c>
      <c r="E141" s="9" t="s">
        <v>200</v>
      </c>
      <c r="F141" s="10">
        <v>30</v>
      </c>
      <c r="G141" s="10">
        <v>0</v>
      </c>
      <c r="H141" s="10">
        <v>0</v>
      </c>
      <c r="I141" s="10">
        <v>15</v>
      </c>
      <c r="J141" s="10">
        <v>0</v>
      </c>
      <c r="K141" s="10">
        <v>0</v>
      </c>
      <c r="L141" s="10">
        <v>0</v>
      </c>
      <c r="M141" s="10">
        <v>0</v>
      </c>
      <c r="N141" s="10">
        <v>2</v>
      </c>
      <c r="O141" s="10">
        <v>2</v>
      </c>
      <c r="P141" s="10">
        <v>0</v>
      </c>
      <c r="Q141" s="10">
        <v>0</v>
      </c>
      <c r="R141" s="10">
        <v>0</v>
      </c>
      <c r="S141" s="10">
        <v>0</v>
      </c>
      <c r="T141" s="10">
        <v>0</v>
      </c>
      <c r="U141" s="10">
        <v>0</v>
      </c>
      <c r="V141" s="10">
        <v>0</v>
      </c>
      <c r="W141" s="10">
        <v>0</v>
      </c>
      <c r="X141" s="10">
        <v>0</v>
      </c>
      <c r="Y141" s="10">
        <v>0</v>
      </c>
      <c r="Z141" s="10">
        <v>0</v>
      </c>
      <c r="AA141" s="10">
        <v>0</v>
      </c>
      <c r="AB141" s="10">
        <v>0</v>
      </c>
      <c r="AC141" s="10">
        <f t="shared" si="17"/>
        <v>49</v>
      </c>
      <c r="AD141" s="7" t="s">
        <v>201</v>
      </c>
    </row>
    <row r="142" spans="1:30" ht="30" customHeight="1">
      <c r="A142" s="8">
        <f t="shared" si="16"/>
        <v>139</v>
      </c>
      <c r="B142" s="8">
        <v>56</v>
      </c>
      <c r="C142" s="8" t="str">
        <f>VLOOKUP(D142,[1]汇总表!$B$3:$C$118,2,)</f>
        <v>阜阳市</v>
      </c>
      <c r="D142" s="14" t="s">
        <v>206</v>
      </c>
      <c r="E142" s="9" t="s">
        <v>200</v>
      </c>
      <c r="F142" s="10">
        <v>21</v>
      </c>
      <c r="G142" s="10">
        <v>10.5</v>
      </c>
      <c r="H142" s="10">
        <v>0</v>
      </c>
      <c r="I142" s="10">
        <v>9</v>
      </c>
      <c r="J142" s="10">
        <v>0</v>
      </c>
      <c r="K142" s="10">
        <v>0</v>
      </c>
      <c r="L142" s="10">
        <v>0</v>
      </c>
      <c r="M142" s="10">
        <v>0</v>
      </c>
      <c r="N142" s="10">
        <v>6</v>
      </c>
      <c r="O142" s="10">
        <v>0</v>
      </c>
      <c r="P142" s="10">
        <v>0</v>
      </c>
      <c r="Q142" s="10">
        <v>0</v>
      </c>
      <c r="R142" s="10">
        <v>0</v>
      </c>
      <c r="S142" s="10">
        <v>0</v>
      </c>
      <c r="T142" s="10">
        <v>0</v>
      </c>
      <c r="U142" s="10">
        <v>0</v>
      </c>
      <c r="V142" s="10">
        <v>0</v>
      </c>
      <c r="W142" s="10">
        <v>0</v>
      </c>
      <c r="X142" s="10">
        <v>0</v>
      </c>
      <c r="Y142" s="10">
        <v>0</v>
      </c>
      <c r="Z142" s="10">
        <v>0</v>
      </c>
      <c r="AA142" s="10">
        <v>0</v>
      </c>
      <c r="AB142" s="10">
        <v>0</v>
      </c>
      <c r="AC142" s="10">
        <f t="shared" si="17"/>
        <v>46.5</v>
      </c>
      <c r="AD142" s="7" t="s">
        <v>201</v>
      </c>
    </row>
    <row r="143" spans="1:30" ht="30" customHeight="1">
      <c r="A143" s="8">
        <f t="shared" si="16"/>
        <v>140</v>
      </c>
      <c r="B143" s="8">
        <v>116</v>
      </c>
      <c r="C143" s="8" t="str">
        <f>VLOOKUP(D143,[1]汇总表!$B$3:$C$118,2,)</f>
        <v>宣城市</v>
      </c>
      <c r="D143" s="16" t="s">
        <v>221</v>
      </c>
      <c r="E143" s="9" t="s">
        <v>200</v>
      </c>
      <c r="F143" s="10">
        <v>18</v>
      </c>
      <c r="G143" s="10">
        <v>0</v>
      </c>
      <c r="H143" s="10">
        <v>0</v>
      </c>
      <c r="I143" s="10">
        <v>15</v>
      </c>
      <c r="J143" s="10">
        <v>0</v>
      </c>
      <c r="K143" s="10">
        <v>0</v>
      </c>
      <c r="L143" s="10">
        <v>0</v>
      </c>
      <c r="M143" s="10">
        <v>0</v>
      </c>
      <c r="N143" s="10">
        <v>4</v>
      </c>
      <c r="O143" s="10">
        <v>0</v>
      </c>
      <c r="P143" s="10">
        <v>6</v>
      </c>
      <c r="Q143" s="10">
        <v>0</v>
      </c>
      <c r="R143" s="10">
        <v>0</v>
      </c>
      <c r="S143" s="10">
        <v>0</v>
      </c>
      <c r="T143" s="10">
        <v>0</v>
      </c>
      <c r="U143" s="10">
        <v>0</v>
      </c>
      <c r="V143" s="10">
        <v>0</v>
      </c>
      <c r="W143" s="10">
        <v>0</v>
      </c>
      <c r="X143" s="10">
        <v>3</v>
      </c>
      <c r="Y143" s="10">
        <v>0</v>
      </c>
      <c r="Z143" s="10">
        <v>0</v>
      </c>
      <c r="AA143" s="10">
        <v>0</v>
      </c>
      <c r="AB143" s="10">
        <v>0</v>
      </c>
      <c r="AC143" s="10">
        <f t="shared" si="17"/>
        <v>46</v>
      </c>
      <c r="AD143" s="7" t="s">
        <v>201</v>
      </c>
    </row>
    <row r="144" spans="1:30" ht="30" customHeight="1">
      <c r="A144" s="8">
        <f t="shared" si="16"/>
        <v>141</v>
      </c>
      <c r="B144" s="8">
        <v>35</v>
      </c>
      <c r="C144" s="8" t="str">
        <f>VLOOKUP(D144,[1]汇总表!$B$3:$C$118,2,)</f>
        <v>淮南市</v>
      </c>
      <c r="D144" s="14" t="s">
        <v>202</v>
      </c>
      <c r="E144" s="9" t="s">
        <v>200</v>
      </c>
      <c r="F144" s="10">
        <v>24</v>
      </c>
      <c r="G144" s="10">
        <v>6</v>
      </c>
      <c r="H144" s="10">
        <v>0</v>
      </c>
      <c r="I144" s="10">
        <v>7.5</v>
      </c>
      <c r="J144" s="10">
        <v>0</v>
      </c>
      <c r="K144" s="10">
        <v>0</v>
      </c>
      <c r="L144" s="10">
        <v>0</v>
      </c>
      <c r="M144" s="10">
        <v>0</v>
      </c>
      <c r="N144" s="10">
        <v>6</v>
      </c>
      <c r="O144" s="10">
        <v>0</v>
      </c>
      <c r="P144" s="10">
        <v>0</v>
      </c>
      <c r="Q144" s="10">
        <v>0</v>
      </c>
      <c r="R144" s="10">
        <v>0</v>
      </c>
      <c r="S144" s="10">
        <v>0</v>
      </c>
      <c r="T144" s="10">
        <v>0</v>
      </c>
      <c r="U144" s="10">
        <v>0</v>
      </c>
      <c r="V144" s="10">
        <v>0</v>
      </c>
      <c r="W144" s="10">
        <v>0</v>
      </c>
      <c r="X144" s="10">
        <v>0</v>
      </c>
      <c r="Y144" s="10">
        <v>0</v>
      </c>
      <c r="Z144" s="10">
        <v>0</v>
      </c>
      <c r="AA144" s="10">
        <v>0</v>
      </c>
      <c r="AB144" s="10">
        <v>0</v>
      </c>
      <c r="AC144" s="10">
        <f t="shared" si="17"/>
        <v>43.5</v>
      </c>
      <c r="AD144" s="7" t="s">
        <v>201</v>
      </c>
    </row>
    <row r="145" spans="1:30" ht="30" customHeight="1">
      <c r="A145" s="8">
        <f t="shared" si="16"/>
        <v>142</v>
      </c>
      <c r="B145" s="8">
        <v>89</v>
      </c>
      <c r="C145" s="8" t="str">
        <f>VLOOKUP(D145,[1]汇总表!$B$3:$C$118,2,)</f>
        <v>安庆市</v>
      </c>
      <c r="D145" s="14" t="s">
        <v>212</v>
      </c>
      <c r="E145" s="9" t="s">
        <v>200</v>
      </c>
      <c r="F145" s="10">
        <v>18</v>
      </c>
      <c r="G145" s="10">
        <v>1.5</v>
      </c>
      <c r="H145" s="10">
        <v>0</v>
      </c>
      <c r="I145" s="10">
        <v>12.2</v>
      </c>
      <c r="J145" s="10">
        <v>2.8</v>
      </c>
      <c r="K145" s="10">
        <v>0</v>
      </c>
      <c r="L145" s="10">
        <v>0</v>
      </c>
      <c r="M145" s="10">
        <v>0</v>
      </c>
      <c r="N145" s="10">
        <v>2</v>
      </c>
      <c r="O145" s="10">
        <v>2</v>
      </c>
      <c r="P145" s="10">
        <v>2</v>
      </c>
      <c r="Q145" s="10">
        <v>0</v>
      </c>
      <c r="R145" s="10">
        <v>0</v>
      </c>
      <c r="S145" s="10">
        <v>0</v>
      </c>
      <c r="T145" s="10">
        <v>0</v>
      </c>
      <c r="U145" s="10">
        <v>0</v>
      </c>
      <c r="V145" s="10">
        <v>0</v>
      </c>
      <c r="W145" s="10">
        <v>0</v>
      </c>
      <c r="X145" s="10">
        <v>0</v>
      </c>
      <c r="Y145" s="10">
        <v>0</v>
      </c>
      <c r="Z145" s="10">
        <v>0</v>
      </c>
      <c r="AA145" s="10">
        <v>0</v>
      </c>
      <c r="AB145" s="10">
        <v>0</v>
      </c>
      <c r="AC145" s="10">
        <f t="shared" si="17"/>
        <v>40.5</v>
      </c>
      <c r="AD145" s="7" t="s">
        <v>201</v>
      </c>
    </row>
    <row r="146" spans="1:30" ht="30" customHeight="1">
      <c r="A146" s="8">
        <f t="shared" si="16"/>
        <v>143</v>
      </c>
      <c r="B146" s="8">
        <v>70</v>
      </c>
      <c r="C146" s="8" t="str">
        <f>VLOOKUP(D146,[1]汇总表!$B$3:$C$118,2,)</f>
        <v>六安市</v>
      </c>
      <c r="D146" s="14" t="s">
        <v>208</v>
      </c>
      <c r="E146" s="9" t="s">
        <v>200</v>
      </c>
      <c r="F146" s="10">
        <v>15</v>
      </c>
      <c r="G146" s="10">
        <v>0</v>
      </c>
      <c r="H146" s="10">
        <v>0</v>
      </c>
      <c r="I146" s="10">
        <v>15</v>
      </c>
      <c r="J146" s="10">
        <v>0</v>
      </c>
      <c r="K146" s="10">
        <v>0</v>
      </c>
      <c r="L146" s="10">
        <v>0</v>
      </c>
      <c r="M146" s="10">
        <v>0</v>
      </c>
      <c r="N146" s="10">
        <v>0</v>
      </c>
      <c r="O146" s="10">
        <v>0</v>
      </c>
      <c r="P146" s="10">
        <v>0</v>
      </c>
      <c r="Q146" s="10">
        <v>0</v>
      </c>
      <c r="R146" s="10">
        <v>0</v>
      </c>
      <c r="S146" s="10">
        <v>0</v>
      </c>
      <c r="T146" s="10">
        <v>0</v>
      </c>
      <c r="U146" s="10">
        <v>0</v>
      </c>
      <c r="V146" s="10">
        <v>0</v>
      </c>
      <c r="W146" s="10">
        <v>0</v>
      </c>
      <c r="X146" s="10">
        <v>0</v>
      </c>
      <c r="Y146" s="10">
        <v>0</v>
      </c>
      <c r="Z146" s="10">
        <v>0</v>
      </c>
      <c r="AA146" s="10">
        <v>0</v>
      </c>
      <c r="AB146" s="10">
        <v>0</v>
      </c>
      <c r="AC146" s="10">
        <f t="shared" si="17"/>
        <v>30</v>
      </c>
      <c r="AD146" s="7" t="s">
        <v>201</v>
      </c>
    </row>
    <row r="147" spans="1:30" ht="30" customHeight="1">
      <c r="A147" s="8">
        <f t="shared" si="16"/>
        <v>144</v>
      </c>
      <c r="B147" s="8">
        <v>113</v>
      </c>
      <c r="C147" s="8" t="str">
        <f>VLOOKUP(D147,[1]汇总表!$B$3:$C$118,2,)</f>
        <v>宣城市</v>
      </c>
      <c r="D147" s="14" t="s">
        <v>219</v>
      </c>
      <c r="E147" s="9" t="s">
        <v>200</v>
      </c>
      <c r="F147" s="10">
        <v>21</v>
      </c>
      <c r="G147" s="10">
        <v>0</v>
      </c>
      <c r="H147" s="10">
        <v>0</v>
      </c>
      <c r="I147" s="10">
        <v>6.4</v>
      </c>
      <c r="J147" s="10">
        <v>0</v>
      </c>
      <c r="K147" s="10">
        <v>0</v>
      </c>
      <c r="L147" s="10">
        <v>0</v>
      </c>
      <c r="M147" s="10">
        <v>0</v>
      </c>
      <c r="N147" s="10">
        <v>0</v>
      </c>
      <c r="O147" s="10">
        <v>0</v>
      </c>
      <c r="P147" s="10">
        <v>0</v>
      </c>
      <c r="Q147" s="10">
        <v>0</v>
      </c>
      <c r="R147" s="10">
        <v>0</v>
      </c>
      <c r="S147" s="10">
        <v>0</v>
      </c>
      <c r="T147" s="10">
        <v>0</v>
      </c>
      <c r="U147" s="10">
        <v>0</v>
      </c>
      <c r="V147" s="10">
        <v>0</v>
      </c>
      <c r="W147" s="10">
        <v>0</v>
      </c>
      <c r="X147" s="10">
        <v>0</v>
      </c>
      <c r="Y147" s="10">
        <v>0</v>
      </c>
      <c r="Z147" s="10">
        <v>0</v>
      </c>
      <c r="AA147" s="10">
        <v>0</v>
      </c>
      <c r="AB147" s="10">
        <v>0</v>
      </c>
      <c r="AC147" s="10">
        <f t="shared" si="17"/>
        <v>27.4</v>
      </c>
      <c r="AD147" s="7" t="s">
        <v>201</v>
      </c>
    </row>
    <row r="148" spans="1:30" ht="30" customHeight="1">
      <c r="A148" s="8">
        <f t="shared" si="16"/>
        <v>145</v>
      </c>
      <c r="B148" s="8">
        <v>105</v>
      </c>
      <c r="C148" s="8" t="str">
        <f>VLOOKUP(D148,[1]汇总表!$B$3:$C$118,2,)</f>
        <v>宣城市</v>
      </c>
      <c r="D148" s="16" t="s">
        <v>214</v>
      </c>
      <c r="E148" s="9" t="s">
        <v>200</v>
      </c>
      <c r="F148" s="10">
        <v>19</v>
      </c>
      <c r="G148" s="10">
        <v>0</v>
      </c>
      <c r="H148" s="10">
        <v>0</v>
      </c>
      <c r="I148" s="10">
        <v>0</v>
      </c>
      <c r="J148" s="10">
        <v>0</v>
      </c>
      <c r="K148" s="10">
        <v>0</v>
      </c>
      <c r="L148" s="10">
        <v>0</v>
      </c>
      <c r="M148" s="10">
        <v>0</v>
      </c>
      <c r="N148" s="10">
        <v>0</v>
      </c>
      <c r="O148" s="10">
        <v>0</v>
      </c>
      <c r="P148" s="10">
        <v>0</v>
      </c>
      <c r="Q148" s="10">
        <v>0</v>
      </c>
      <c r="R148" s="10">
        <v>0</v>
      </c>
      <c r="S148" s="10">
        <v>0</v>
      </c>
      <c r="T148" s="10">
        <v>0</v>
      </c>
      <c r="U148" s="10">
        <v>0</v>
      </c>
      <c r="V148" s="10">
        <v>0</v>
      </c>
      <c r="W148" s="10">
        <v>0</v>
      </c>
      <c r="X148" s="10">
        <v>0</v>
      </c>
      <c r="Y148" s="10">
        <v>0</v>
      </c>
      <c r="Z148" s="10">
        <v>0</v>
      </c>
      <c r="AA148" s="10">
        <v>0</v>
      </c>
      <c r="AB148" s="10">
        <v>0</v>
      </c>
      <c r="AC148" s="10">
        <f t="shared" si="17"/>
        <v>19</v>
      </c>
      <c r="AD148" s="7" t="s">
        <v>201</v>
      </c>
    </row>
    <row r="149" spans="1:30" ht="30" customHeight="1">
      <c r="A149" s="8">
        <f t="shared" si="16"/>
        <v>146</v>
      </c>
      <c r="B149" s="8">
        <v>42</v>
      </c>
      <c r="C149" s="8" t="str">
        <f>VLOOKUP(D149,[1]汇总表!$B$3:$C$118,2,)</f>
        <v>黄山市</v>
      </c>
      <c r="D149" s="15" t="s">
        <v>203</v>
      </c>
      <c r="E149" s="9" t="s">
        <v>200</v>
      </c>
      <c r="F149" s="10">
        <v>0</v>
      </c>
      <c r="G149" s="10">
        <v>1.5</v>
      </c>
      <c r="H149" s="10">
        <v>0</v>
      </c>
      <c r="I149" s="10">
        <v>3</v>
      </c>
      <c r="J149" s="10">
        <v>3</v>
      </c>
      <c r="K149" s="10">
        <v>0</v>
      </c>
      <c r="L149" s="10">
        <v>0</v>
      </c>
      <c r="M149" s="10">
        <v>0</v>
      </c>
      <c r="N149" s="10">
        <v>2</v>
      </c>
      <c r="O149" s="10">
        <v>0</v>
      </c>
      <c r="P149" s="10">
        <v>0</v>
      </c>
      <c r="Q149" s="10">
        <v>0</v>
      </c>
      <c r="R149" s="10">
        <v>0</v>
      </c>
      <c r="S149" s="10">
        <v>4</v>
      </c>
      <c r="T149" s="10">
        <v>2</v>
      </c>
      <c r="U149" s="10">
        <v>0</v>
      </c>
      <c r="V149" s="10">
        <v>0</v>
      </c>
      <c r="W149" s="10">
        <v>0</v>
      </c>
      <c r="X149" s="10">
        <v>0</v>
      </c>
      <c r="Y149" s="10">
        <v>0</v>
      </c>
      <c r="Z149" s="10">
        <v>0</v>
      </c>
      <c r="AA149" s="10">
        <v>0</v>
      </c>
      <c r="AB149" s="10">
        <v>0</v>
      </c>
      <c r="AC149" s="10">
        <f t="shared" si="17"/>
        <v>15.5</v>
      </c>
      <c r="AD149" s="7" t="s">
        <v>201</v>
      </c>
    </row>
    <row r="150" spans="1:30" ht="30" customHeight="1">
      <c r="A150" s="8">
        <f t="shared" si="16"/>
        <v>147</v>
      </c>
      <c r="B150" s="8">
        <v>109</v>
      </c>
      <c r="C150" s="8" t="str">
        <f>VLOOKUP(D150,[1]汇总表!$B$3:$C$118,2,)</f>
        <v>宣城市</v>
      </c>
      <c r="D150" s="14" t="s">
        <v>216</v>
      </c>
      <c r="E150" s="9" t="s">
        <v>200</v>
      </c>
      <c r="F150" s="10">
        <v>0</v>
      </c>
      <c r="G150" s="10">
        <v>0</v>
      </c>
      <c r="H150" s="10">
        <v>0</v>
      </c>
      <c r="I150" s="10">
        <v>0</v>
      </c>
      <c r="J150" s="10">
        <v>0</v>
      </c>
      <c r="K150" s="10">
        <v>0</v>
      </c>
      <c r="L150" s="10">
        <v>0</v>
      </c>
      <c r="M150" s="10">
        <v>0</v>
      </c>
      <c r="N150" s="10">
        <v>0</v>
      </c>
      <c r="O150" s="10">
        <v>2</v>
      </c>
      <c r="P150" s="10">
        <v>0</v>
      </c>
      <c r="Q150" s="10">
        <v>0</v>
      </c>
      <c r="R150" s="10">
        <v>0</v>
      </c>
      <c r="S150" s="10">
        <v>0</v>
      </c>
      <c r="T150" s="10">
        <v>0</v>
      </c>
      <c r="U150" s="10">
        <v>0</v>
      </c>
      <c r="V150" s="10">
        <v>0</v>
      </c>
      <c r="W150" s="10">
        <v>0</v>
      </c>
      <c r="X150" s="10">
        <v>0</v>
      </c>
      <c r="Y150" s="10">
        <v>0</v>
      </c>
      <c r="Z150" s="10">
        <v>0</v>
      </c>
      <c r="AA150" s="10">
        <v>0</v>
      </c>
      <c r="AB150" s="10">
        <v>0</v>
      </c>
      <c r="AC150" s="10">
        <f t="shared" si="17"/>
        <v>2</v>
      </c>
      <c r="AD150" s="7" t="s">
        <v>201</v>
      </c>
    </row>
    <row r="151" spans="1:30" ht="30" customHeight="1">
      <c r="A151" s="8">
        <f t="shared" si="16"/>
        <v>148</v>
      </c>
      <c r="B151" s="8">
        <v>110</v>
      </c>
      <c r="C151" s="8" t="str">
        <f>VLOOKUP(D151,[1]汇总表!$B$3:$C$118,2,)</f>
        <v>宣城市</v>
      </c>
      <c r="D151" s="14" t="s">
        <v>217</v>
      </c>
      <c r="E151" s="9" t="s">
        <v>200</v>
      </c>
      <c r="F151" s="10">
        <v>0</v>
      </c>
      <c r="G151" s="10">
        <v>0</v>
      </c>
      <c r="H151" s="10">
        <v>0</v>
      </c>
      <c r="I151" s="10">
        <v>0</v>
      </c>
      <c r="J151" s="10">
        <v>0</v>
      </c>
      <c r="K151" s="10">
        <v>0</v>
      </c>
      <c r="L151" s="10">
        <v>0</v>
      </c>
      <c r="M151" s="10">
        <v>0</v>
      </c>
      <c r="N151" s="10">
        <v>0</v>
      </c>
      <c r="O151" s="10">
        <v>2</v>
      </c>
      <c r="P151" s="10">
        <v>0</v>
      </c>
      <c r="Q151" s="10">
        <v>0</v>
      </c>
      <c r="R151" s="10">
        <v>0</v>
      </c>
      <c r="S151" s="10">
        <v>0</v>
      </c>
      <c r="T151" s="10">
        <v>0</v>
      </c>
      <c r="U151" s="10">
        <v>0</v>
      </c>
      <c r="V151" s="10">
        <v>0</v>
      </c>
      <c r="W151" s="10">
        <v>0</v>
      </c>
      <c r="X151" s="10">
        <v>0</v>
      </c>
      <c r="Y151" s="10">
        <v>0</v>
      </c>
      <c r="Z151" s="10">
        <v>0</v>
      </c>
      <c r="AA151" s="10">
        <v>0</v>
      </c>
      <c r="AB151" s="10">
        <v>0</v>
      </c>
      <c r="AC151" s="10">
        <f t="shared" si="17"/>
        <v>2</v>
      </c>
      <c r="AD151" s="7" t="s">
        <v>201</v>
      </c>
    </row>
    <row r="152" spans="1:30" ht="30" customHeight="1"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</row>
    <row r="153" spans="1:30" ht="30" customHeight="1"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</row>
    <row r="154" spans="1:30" ht="30" customHeight="1"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</row>
    <row r="155" spans="1:30" ht="30" customHeight="1"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</row>
    <row r="156" spans="1:30" ht="30" customHeight="1"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</row>
    <row r="157" spans="1:30" ht="30" customHeight="1"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</row>
    <row r="158" spans="1:30" ht="30" customHeight="1"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</row>
    <row r="159" spans="1:30" ht="30" customHeight="1"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</row>
    <row r="160" spans="1:30" ht="30" customHeight="1"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</row>
    <row r="161" spans="5:17" ht="30" customHeight="1"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</row>
    <row r="162" spans="5:17" ht="30" customHeight="1"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</row>
    <row r="163" spans="5:17" ht="30" customHeight="1"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</row>
    <row r="164" spans="5:17" ht="30" customHeight="1"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</row>
    <row r="165" spans="5:17" ht="30" customHeight="1"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</row>
    <row r="166" spans="5:17" ht="30" customHeight="1"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</row>
    <row r="167" spans="5:17" ht="30" customHeight="1"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</row>
    <row r="168" spans="5:17" ht="30" customHeight="1"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</row>
    <row r="169" spans="5:17" ht="30" customHeight="1"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</row>
    <row r="170" spans="5:17" ht="30" customHeight="1"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</row>
    <row r="171" spans="5:17" ht="30" customHeight="1"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</row>
  </sheetData>
  <autoFilter ref="A3:AD151"/>
  <sortState ref="A131:AD151">
    <sortCondition descending="1" ref="AC131:AC151"/>
  </sortState>
  <mergeCells count="7">
    <mergeCell ref="S2:X2"/>
    <mergeCell ref="Y2:AB2"/>
    <mergeCell ref="A1:E1"/>
    <mergeCell ref="A2:E2"/>
    <mergeCell ref="F2:H2"/>
    <mergeCell ref="I2:M2"/>
    <mergeCell ref="N2:R2"/>
  </mergeCells>
  <phoneticPr fontId="4" type="noConversion"/>
  <conditionalFormatting sqref="I67">
    <cfRule type="cellIs" dxfId="3" priority="8" operator="greaterThan">
      <formula>45</formula>
    </cfRule>
  </conditionalFormatting>
  <conditionalFormatting sqref="AC149">
    <cfRule type="cellIs" dxfId="2" priority="2" operator="lessThan">
      <formula>60</formula>
    </cfRule>
  </conditionalFormatting>
  <conditionalFormatting sqref="AC4:AC114 AC121:AC130 AC140:AC148 AC132:AC135 AC138 AC150:AC151">
    <cfRule type="cellIs" dxfId="1" priority="5" operator="lessThan">
      <formula>60</formula>
    </cfRule>
  </conditionalFormatting>
  <conditionalFormatting sqref="AC115:AC120 AC139 AC131 AC136:AC137">
    <cfRule type="cellIs" dxfId="0" priority="3" operator="lessThan">
      <formula>60</formula>
    </cfRule>
  </conditionalFormatting>
  <pageMargins left="0.7" right="0.7" top="0.75" bottom="0.75" header="0.3" footer="0.3"/>
  <pageSetup paperSize="9" orientation="portrait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76"/>
  <sheetViews>
    <sheetView workbookViewId="0">
      <selection sqref="A1:C1"/>
    </sheetView>
  </sheetViews>
  <sheetFormatPr defaultRowHeight="13.5"/>
  <cols>
    <col min="1" max="1" width="9" style="22"/>
    <col min="2" max="2" width="16.25" style="22" customWidth="1"/>
    <col min="3" max="3" width="54" style="22" customWidth="1"/>
    <col min="4" max="16384" width="9" style="22"/>
  </cols>
  <sheetData>
    <row r="1" spans="1:3" ht="44.25" customHeight="1">
      <c r="A1" s="54" t="s">
        <v>288</v>
      </c>
      <c r="B1" s="55"/>
      <c r="C1" s="56"/>
    </row>
    <row r="2" spans="1:3" ht="34.5" customHeight="1">
      <c r="A2" s="23" t="s">
        <v>275</v>
      </c>
      <c r="B2" s="24" t="s">
        <v>276</v>
      </c>
      <c r="C2" s="25" t="s">
        <v>277</v>
      </c>
    </row>
    <row r="3" spans="1:3" ht="18.75">
      <c r="A3" s="23">
        <v>1</v>
      </c>
      <c r="B3" s="24" t="s">
        <v>269</v>
      </c>
      <c r="C3" s="25" t="s">
        <v>101</v>
      </c>
    </row>
    <row r="4" spans="1:3" ht="18.75">
      <c r="A4" s="23">
        <v>2</v>
      </c>
      <c r="B4" s="24" t="s">
        <v>269</v>
      </c>
      <c r="C4" s="25" t="s">
        <v>57</v>
      </c>
    </row>
    <row r="5" spans="1:3" ht="18.75">
      <c r="A5" s="23">
        <v>3</v>
      </c>
      <c r="B5" s="24" t="s">
        <v>269</v>
      </c>
      <c r="C5" s="25" t="s">
        <v>82</v>
      </c>
    </row>
    <row r="6" spans="1:3" ht="18.75">
      <c r="A6" s="23">
        <v>4</v>
      </c>
      <c r="B6" s="24" t="s">
        <v>269</v>
      </c>
      <c r="C6" s="25" t="s">
        <v>138</v>
      </c>
    </row>
    <row r="7" spans="1:3" ht="18.75">
      <c r="A7" s="23">
        <v>5</v>
      </c>
      <c r="B7" s="24" t="s">
        <v>270</v>
      </c>
      <c r="C7" s="25" t="s">
        <v>97</v>
      </c>
    </row>
    <row r="8" spans="1:3" ht="18.75">
      <c r="A8" s="23">
        <v>6</v>
      </c>
      <c r="B8" s="24" t="s">
        <v>270</v>
      </c>
      <c r="C8" s="25" t="s">
        <v>76</v>
      </c>
    </row>
    <row r="9" spans="1:3" ht="18.75">
      <c r="A9" s="23">
        <v>7</v>
      </c>
      <c r="B9" s="24" t="s">
        <v>270</v>
      </c>
      <c r="C9" s="25" t="s">
        <v>169</v>
      </c>
    </row>
    <row r="10" spans="1:3" ht="18.75">
      <c r="A10" s="23">
        <v>8</v>
      </c>
      <c r="B10" s="24" t="s">
        <v>254</v>
      </c>
      <c r="C10" s="25" t="s">
        <v>123</v>
      </c>
    </row>
    <row r="11" spans="1:3" ht="18.75">
      <c r="A11" s="23">
        <v>9</v>
      </c>
      <c r="B11" s="24" t="s">
        <v>271</v>
      </c>
      <c r="C11" s="25" t="s">
        <v>107</v>
      </c>
    </row>
    <row r="12" spans="1:3" ht="18.75">
      <c r="A12" s="23">
        <v>10</v>
      </c>
      <c r="B12" s="24" t="s">
        <v>252</v>
      </c>
      <c r="C12" s="25" t="s">
        <v>278</v>
      </c>
    </row>
    <row r="13" spans="1:3" ht="18.75">
      <c r="A13" s="23">
        <v>11</v>
      </c>
      <c r="B13" s="24" t="s">
        <v>252</v>
      </c>
      <c r="C13" s="25" t="s">
        <v>165</v>
      </c>
    </row>
    <row r="14" spans="1:3" ht="18.75">
      <c r="A14" s="23">
        <v>12</v>
      </c>
      <c r="B14" s="24" t="s">
        <v>252</v>
      </c>
      <c r="C14" s="25" t="s">
        <v>144</v>
      </c>
    </row>
    <row r="15" spans="1:3" ht="18.75">
      <c r="A15" s="23">
        <v>13</v>
      </c>
      <c r="B15" s="24" t="s">
        <v>252</v>
      </c>
      <c r="C15" s="25" t="s">
        <v>154</v>
      </c>
    </row>
    <row r="16" spans="1:3" ht="18.75">
      <c r="A16" s="23">
        <v>14</v>
      </c>
      <c r="B16" s="24" t="s">
        <v>252</v>
      </c>
      <c r="C16" s="25" t="s">
        <v>71</v>
      </c>
    </row>
    <row r="17" spans="1:3" ht="18.75">
      <c r="A17" s="23">
        <v>15</v>
      </c>
      <c r="B17" s="24" t="s">
        <v>252</v>
      </c>
      <c r="C17" s="25" t="s">
        <v>118</v>
      </c>
    </row>
    <row r="18" spans="1:3" ht="18.75">
      <c r="A18" s="23">
        <v>16</v>
      </c>
      <c r="B18" s="24" t="s">
        <v>252</v>
      </c>
      <c r="C18" s="25" t="s">
        <v>69</v>
      </c>
    </row>
    <row r="19" spans="1:3" ht="18.75">
      <c r="A19" s="23">
        <v>17</v>
      </c>
      <c r="B19" s="24" t="s">
        <v>252</v>
      </c>
      <c r="C19" s="25" t="s">
        <v>279</v>
      </c>
    </row>
    <row r="20" spans="1:3" ht="18.75">
      <c r="A20" s="23">
        <v>18</v>
      </c>
      <c r="B20" s="24" t="s">
        <v>252</v>
      </c>
      <c r="C20" s="25" t="s">
        <v>79</v>
      </c>
    </row>
    <row r="21" spans="1:3" ht="18.75">
      <c r="A21" s="23">
        <v>19</v>
      </c>
      <c r="B21" s="24" t="s">
        <v>252</v>
      </c>
      <c r="C21" s="25" t="s">
        <v>61</v>
      </c>
    </row>
    <row r="22" spans="1:3" ht="18.75">
      <c r="A22" s="23">
        <v>20</v>
      </c>
      <c r="B22" s="24" t="s">
        <v>252</v>
      </c>
      <c r="C22" s="25" t="s">
        <v>36</v>
      </c>
    </row>
    <row r="23" spans="1:3" ht="18.75">
      <c r="A23" s="23">
        <v>21</v>
      </c>
      <c r="B23" s="24" t="s">
        <v>252</v>
      </c>
      <c r="C23" s="25" t="s">
        <v>109</v>
      </c>
    </row>
    <row r="24" spans="1:3" ht="18.75">
      <c r="A24" s="23">
        <v>22</v>
      </c>
      <c r="B24" s="24" t="s">
        <v>252</v>
      </c>
      <c r="C24" s="25" t="s">
        <v>280</v>
      </c>
    </row>
    <row r="25" spans="1:3" ht="18.75">
      <c r="A25" s="23">
        <v>23</v>
      </c>
      <c r="B25" s="24" t="s">
        <v>252</v>
      </c>
      <c r="C25" s="25" t="s">
        <v>77</v>
      </c>
    </row>
    <row r="26" spans="1:3" ht="18.75">
      <c r="A26" s="23">
        <v>24</v>
      </c>
      <c r="B26" s="24" t="s">
        <v>267</v>
      </c>
      <c r="C26" s="25" t="s">
        <v>12</v>
      </c>
    </row>
    <row r="27" spans="1:3" ht="18.75">
      <c r="A27" s="23">
        <v>25</v>
      </c>
      <c r="B27" s="24" t="s">
        <v>267</v>
      </c>
      <c r="C27" s="25" t="s">
        <v>84</v>
      </c>
    </row>
    <row r="28" spans="1:3" ht="18.75">
      <c r="A28" s="23">
        <v>26</v>
      </c>
      <c r="B28" s="24" t="s">
        <v>267</v>
      </c>
      <c r="C28" s="25" t="s">
        <v>74</v>
      </c>
    </row>
    <row r="29" spans="1:3" ht="18.75">
      <c r="A29" s="23">
        <v>27</v>
      </c>
      <c r="B29" s="24" t="s">
        <v>267</v>
      </c>
      <c r="C29" s="25" t="s">
        <v>28</v>
      </c>
    </row>
    <row r="30" spans="1:3" ht="18.75">
      <c r="A30" s="23">
        <v>28</v>
      </c>
      <c r="B30" s="24" t="s">
        <v>267</v>
      </c>
      <c r="C30" s="25" t="s">
        <v>133</v>
      </c>
    </row>
    <row r="31" spans="1:3" ht="18.75">
      <c r="A31" s="23">
        <v>29</v>
      </c>
      <c r="B31" s="24" t="s">
        <v>267</v>
      </c>
      <c r="C31" s="25" t="s">
        <v>14</v>
      </c>
    </row>
    <row r="32" spans="1:3" ht="18.75">
      <c r="A32" s="23">
        <v>30</v>
      </c>
      <c r="B32" s="24" t="s">
        <v>267</v>
      </c>
      <c r="C32" s="25" t="s">
        <v>22</v>
      </c>
    </row>
    <row r="33" spans="1:3" ht="18.75">
      <c r="A33" s="23">
        <v>31</v>
      </c>
      <c r="B33" s="24" t="s">
        <v>267</v>
      </c>
      <c r="C33" s="25" t="s">
        <v>127</v>
      </c>
    </row>
    <row r="34" spans="1:3" ht="18.75">
      <c r="A34" s="23">
        <v>32</v>
      </c>
      <c r="B34" s="24" t="s">
        <v>267</v>
      </c>
      <c r="C34" s="25" t="s">
        <v>93</v>
      </c>
    </row>
    <row r="35" spans="1:3" ht="18.75">
      <c r="A35" s="23">
        <v>33</v>
      </c>
      <c r="B35" s="24" t="s">
        <v>267</v>
      </c>
      <c r="C35" s="25" t="s">
        <v>24</v>
      </c>
    </row>
    <row r="36" spans="1:3" ht="18.75">
      <c r="A36" s="23">
        <v>34</v>
      </c>
      <c r="B36" s="24" t="s">
        <v>267</v>
      </c>
      <c r="C36" s="25" t="s">
        <v>44</v>
      </c>
    </row>
    <row r="37" spans="1:3" ht="18.75">
      <c r="A37" s="23">
        <v>35</v>
      </c>
      <c r="B37" s="24" t="s">
        <v>267</v>
      </c>
      <c r="C37" s="25" t="s">
        <v>163</v>
      </c>
    </row>
    <row r="38" spans="1:3" ht="18.75">
      <c r="A38" s="23">
        <v>36</v>
      </c>
      <c r="B38" s="24" t="s">
        <v>267</v>
      </c>
      <c r="C38" s="25" t="s">
        <v>134</v>
      </c>
    </row>
    <row r="39" spans="1:3" ht="18.75">
      <c r="A39" s="23">
        <v>37</v>
      </c>
      <c r="B39" s="24" t="s">
        <v>267</v>
      </c>
      <c r="C39" s="25" t="s">
        <v>146</v>
      </c>
    </row>
    <row r="40" spans="1:3" ht="18.75">
      <c r="A40" s="23">
        <v>38</v>
      </c>
      <c r="B40" s="24" t="s">
        <v>267</v>
      </c>
      <c r="C40" s="25" t="s">
        <v>105</v>
      </c>
    </row>
    <row r="41" spans="1:3" ht="18.75">
      <c r="A41" s="23">
        <v>39</v>
      </c>
      <c r="B41" s="24" t="s">
        <v>267</v>
      </c>
      <c r="C41" s="25" t="s">
        <v>51</v>
      </c>
    </row>
    <row r="42" spans="1:3" ht="18.75">
      <c r="A42" s="23">
        <v>40</v>
      </c>
      <c r="B42" s="24" t="s">
        <v>267</v>
      </c>
      <c r="C42" s="25" t="s">
        <v>63</v>
      </c>
    </row>
    <row r="43" spans="1:3" ht="18.75">
      <c r="A43" s="23">
        <v>41</v>
      </c>
      <c r="B43" s="24" t="s">
        <v>267</v>
      </c>
      <c r="C43" s="25" t="s">
        <v>48</v>
      </c>
    </row>
    <row r="44" spans="1:3" ht="18.75">
      <c r="A44" s="23">
        <v>42</v>
      </c>
      <c r="B44" s="24" t="s">
        <v>267</v>
      </c>
      <c r="C44" s="25" t="s">
        <v>18</v>
      </c>
    </row>
    <row r="45" spans="1:3" ht="18.75">
      <c r="A45" s="23">
        <v>43</v>
      </c>
      <c r="B45" s="24" t="s">
        <v>267</v>
      </c>
      <c r="C45" s="25" t="s">
        <v>125</v>
      </c>
    </row>
    <row r="46" spans="1:3" ht="18.75">
      <c r="A46" s="23">
        <v>44</v>
      </c>
      <c r="B46" s="24" t="s">
        <v>267</v>
      </c>
      <c r="C46" s="25" t="s">
        <v>26</v>
      </c>
    </row>
    <row r="47" spans="1:3" ht="18.75">
      <c r="A47" s="23">
        <v>45</v>
      </c>
      <c r="B47" s="24" t="s">
        <v>267</v>
      </c>
      <c r="C47" s="25" t="s">
        <v>30</v>
      </c>
    </row>
    <row r="48" spans="1:3" ht="18.75">
      <c r="A48" s="23">
        <v>46</v>
      </c>
      <c r="B48" s="24" t="s">
        <v>267</v>
      </c>
      <c r="C48" s="25" t="s">
        <v>103</v>
      </c>
    </row>
    <row r="49" spans="1:3" ht="18.75">
      <c r="A49" s="23">
        <v>47</v>
      </c>
      <c r="B49" s="24" t="s">
        <v>267</v>
      </c>
      <c r="C49" s="25" t="s">
        <v>40</v>
      </c>
    </row>
    <row r="50" spans="1:3" ht="18.75">
      <c r="A50" s="23">
        <v>48</v>
      </c>
      <c r="B50" s="24" t="s">
        <v>267</v>
      </c>
      <c r="C50" s="25" t="s">
        <v>16</v>
      </c>
    </row>
    <row r="51" spans="1:3" ht="18.75">
      <c r="A51" s="23">
        <v>49</v>
      </c>
      <c r="B51" s="24" t="s">
        <v>272</v>
      </c>
      <c r="C51" s="25" t="s">
        <v>119</v>
      </c>
    </row>
    <row r="52" spans="1:3" ht="18.75">
      <c r="A52" s="23">
        <v>50</v>
      </c>
      <c r="B52" s="24" t="s">
        <v>272</v>
      </c>
      <c r="C52" s="25" t="s">
        <v>20</v>
      </c>
    </row>
    <row r="53" spans="1:3" ht="18.75">
      <c r="A53" s="23">
        <v>51</v>
      </c>
      <c r="B53" s="24" t="s">
        <v>272</v>
      </c>
      <c r="C53" s="25" t="s">
        <v>65</v>
      </c>
    </row>
    <row r="54" spans="1:3" ht="18.75">
      <c r="A54" s="23">
        <v>52</v>
      </c>
      <c r="B54" s="24" t="s">
        <v>257</v>
      </c>
      <c r="C54" s="25" t="s">
        <v>170</v>
      </c>
    </row>
    <row r="55" spans="1:3" ht="18.75">
      <c r="A55" s="23">
        <v>53</v>
      </c>
      <c r="B55" s="24" t="s">
        <v>257</v>
      </c>
      <c r="C55" s="25" t="s">
        <v>121</v>
      </c>
    </row>
    <row r="56" spans="1:3" ht="18.75">
      <c r="A56" s="23">
        <v>54</v>
      </c>
      <c r="B56" s="24" t="s">
        <v>257</v>
      </c>
      <c r="C56" s="25" t="s">
        <v>281</v>
      </c>
    </row>
    <row r="57" spans="1:3" ht="18.75">
      <c r="A57" s="23">
        <v>55</v>
      </c>
      <c r="B57" s="24" t="s">
        <v>257</v>
      </c>
      <c r="C57" s="25" t="s">
        <v>148</v>
      </c>
    </row>
    <row r="58" spans="1:3" ht="18.75">
      <c r="A58" s="23">
        <v>56</v>
      </c>
      <c r="B58" s="24" t="s">
        <v>258</v>
      </c>
      <c r="C58" s="25" t="s">
        <v>86</v>
      </c>
    </row>
    <row r="59" spans="1:3" ht="18.75">
      <c r="A59" s="23">
        <v>57</v>
      </c>
      <c r="B59" s="24" t="s">
        <v>258</v>
      </c>
      <c r="C59" s="25" t="s">
        <v>282</v>
      </c>
    </row>
    <row r="60" spans="1:3" ht="18.75">
      <c r="A60" s="23">
        <v>58</v>
      </c>
      <c r="B60" s="24" t="s">
        <v>259</v>
      </c>
      <c r="C60" s="25" t="s">
        <v>34</v>
      </c>
    </row>
    <row r="61" spans="1:3" ht="18.75">
      <c r="A61" s="23">
        <v>59</v>
      </c>
      <c r="B61" s="24" t="s">
        <v>273</v>
      </c>
      <c r="C61" s="25" t="s">
        <v>159</v>
      </c>
    </row>
    <row r="62" spans="1:3" ht="18.75">
      <c r="A62" s="23">
        <v>60</v>
      </c>
      <c r="B62" s="24" t="s">
        <v>273</v>
      </c>
      <c r="C62" s="25" t="s">
        <v>167</v>
      </c>
    </row>
    <row r="63" spans="1:3" ht="18.75">
      <c r="A63" s="23">
        <v>61</v>
      </c>
      <c r="B63" s="24" t="s">
        <v>273</v>
      </c>
      <c r="C63" s="25" t="s">
        <v>274</v>
      </c>
    </row>
    <row r="64" spans="1:3" ht="18.75">
      <c r="A64" s="23">
        <v>62</v>
      </c>
      <c r="B64" s="24" t="s">
        <v>273</v>
      </c>
      <c r="C64" s="25" t="s">
        <v>59</v>
      </c>
    </row>
    <row r="65" spans="1:3" ht="18.75">
      <c r="A65" s="23">
        <v>63</v>
      </c>
      <c r="B65" s="24" t="s">
        <v>273</v>
      </c>
      <c r="C65" s="25" t="s">
        <v>151</v>
      </c>
    </row>
    <row r="66" spans="1:3" ht="18.75">
      <c r="A66" s="23">
        <v>64</v>
      </c>
      <c r="B66" s="24" t="s">
        <v>260</v>
      </c>
      <c r="C66" s="25" t="s">
        <v>46</v>
      </c>
    </row>
    <row r="67" spans="1:3" ht="18.75">
      <c r="A67" s="23">
        <v>65</v>
      </c>
      <c r="B67" s="24" t="s">
        <v>260</v>
      </c>
      <c r="C67" s="25" t="s">
        <v>140</v>
      </c>
    </row>
    <row r="68" spans="1:3" ht="18.75">
      <c r="A68" s="23">
        <v>66</v>
      </c>
      <c r="B68" s="24" t="s">
        <v>256</v>
      </c>
      <c r="C68" s="25" t="s">
        <v>42</v>
      </c>
    </row>
    <row r="69" spans="1:3" ht="18.75">
      <c r="A69" s="23">
        <v>67</v>
      </c>
      <c r="B69" s="24" t="s">
        <v>256</v>
      </c>
      <c r="C69" s="25" t="s">
        <v>55</v>
      </c>
    </row>
    <row r="70" spans="1:3" ht="18.75">
      <c r="A70" s="23">
        <v>68</v>
      </c>
      <c r="B70" s="24" t="s">
        <v>256</v>
      </c>
      <c r="C70" s="25" t="s">
        <v>161</v>
      </c>
    </row>
    <row r="71" spans="1:3" ht="18.75">
      <c r="A71" s="23">
        <v>69</v>
      </c>
      <c r="B71" s="24" t="s">
        <v>256</v>
      </c>
      <c r="C71" s="25" t="s">
        <v>67</v>
      </c>
    </row>
    <row r="72" spans="1:3" ht="18.75">
      <c r="A72" s="23">
        <v>70</v>
      </c>
      <c r="B72" s="24" t="s">
        <v>256</v>
      </c>
      <c r="C72" s="25" t="s">
        <v>283</v>
      </c>
    </row>
    <row r="73" spans="1:3" ht="18.75">
      <c r="A73" s="23">
        <v>71</v>
      </c>
      <c r="B73" s="24" t="s">
        <v>256</v>
      </c>
      <c r="C73" s="25" t="s">
        <v>53</v>
      </c>
    </row>
    <row r="74" spans="1:3" ht="18.75">
      <c r="A74" s="23">
        <v>72</v>
      </c>
      <c r="B74" s="24" t="s">
        <v>256</v>
      </c>
      <c r="C74" s="25" t="s">
        <v>136</v>
      </c>
    </row>
    <row r="75" spans="1:3" ht="18.75">
      <c r="A75" s="23">
        <v>73</v>
      </c>
      <c r="B75" s="24" t="s">
        <v>256</v>
      </c>
      <c r="C75" s="25" t="s">
        <v>284</v>
      </c>
    </row>
    <row r="76" spans="1:3" ht="19.5" thickBot="1">
      <c r="A76" s="26">
        <v>74</v>
      </c>
      <c r="B76" s="27" t="s">
        <v>256</v>
      </c>
      <c r="C76" s="28" t="s">
        <v>285</v>
      </c>
    </row>
  </sheetData>
  <mergeCells count="1">
    <mergeCell ref="A1:C1"/>
  </mergeCells>
  <phoneticPr fontId="4" type="noConversion"/>
  <pageMargins left="0.7" right="0.7" top="0.75" bottom="0.75" header="0.3" footer="0.3"/>
  <pageSetup paperSize="9" orientation="portrait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品牌</vt:lpstr>
      <vt:lpstr>评分细则表</vt:lpstr>
      <vt:lpstr>企业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Xu</dc:creator>
  <cp:lastModifiedBy>胡斌</cp:lastModifiedBy>
  <cp:lastPrinted>2023-01-16T08:11:35Z</cp:lastPrinted>
  <dcterms:created xsi:type="dcterms:W3CDTF">2015-06-05T18:19:00Z</dcterms:created>
  <dcterms:modified xsi:type="dcterms:W3CDTF">2023-01-16T08:20:27Z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ReadingLayout">
    <vt:bool>true</vt:bool>
  </property>
  <property fmtid="{D5CDD505-2E9C-101B-9397-08002B2CF9AE}" pid="3" name="ICV">
    <vt:lpwstr>D5C467EDB17C480CB26C4C14182048C9</vt:lpwstr>
  </property>
  <property fmtid="{D5CDD505-2E9C-101B-9397-08002B2CF9AE}" pid="4" name="KSOProductBuildVer">
    <vt:lpwstr>2052-11.1.0.12598</vt:lpwstr>
  </property>
</Properties>
</file>